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2"/>
  <workbookPr codeName="DieseArbeitsmappe"/>
  <mc:AlternateContent xmlns:mc="http://schemas.openxmlformats.org/markup-compatibility/2006">
    <mc:Choice Requires="x15">
      <x15ac:absPath xmlns:x15ac="http://schemas.microsoft.com/office/spreadsheetml/2010/11/ac" url="\\filer1s1\uf\01_PreSeed\02_Grundsatzthemen\01_Produkt\03_Formulare Musterschreiben\01_Finale Formulare zur Verwendung\Formulare 2023\Finanzplan_Start-up_BW_Pre-Seed\V1.1\"/>
    </mc:Choice>
  </mc:AlternateContent>
  <xr:revisionPtr revIDLastSave="0" documentId="11_F53560309C3920ACF4FDBE4BC98E908DB30D114B" xr6:coauthVersionLast="47" xr6:coauthVersionMax="47" xr10:uidLastSave="{00000000-0000-0000-0000-000000000000}"/>
  <bookViews>
    <workbookView xWindow="0" yWindow="0" windowWidth="28110" windowHeight="12300" tabRatio="706" xr2:uid="{00000000-000D-0000-FFFF-FFFF00000000}"/>
  </bookViews>
  <sheets>
    <sheet name="Anleitung" sheetId="9" r:id="rId1"/>
    <sheet name="Planungsprämissen" sheetId="21" r:id="rId2"/>
    <sheet name="Finanzplan" sheetId="13" r:id="rId3"/>
    <sheet name="Erträge_Aufwendungen" sheetId="22" r:id="rId4"/>
    <sheet name="Einzahlungen_Auszahlungen" sheetId="23" r:id="rId5"/>
  </sheets>
  <definedNames>
    <definedName name="_xlnm._FilterDatabase" localSheetId="2" hidden="1">Finanzplan!$E$49:$F$51</definedName>
    <definedName name="_xlnm.Print_Area" localSheetId="0">Anleitung!$A$1:$S$236</definedName>
    <definedName name="_xlnm.Print_Area" localSheetId="4">Einzahlungen_Auszahlungen!$A$1:$H$50</definedName>
    <definedName name="_xlnm.Print_Area" localSheetId="3">Erträge_Aufwendungen!$A$1:$M$52</definedName>
    <definedName name="_xlnm.Print_Area" localSheetId="1">Planungsprämissen!$A$1:$AL$80</definedName>
  </definedNames>
  <calcPr calcId="162913" iterateDelta="1E-4" calcCompleted="0"/>
  <customWorkbookViews>
    <customWorkbookView name="Formularansicht" guid="{BCCA0B67-BA98-4341-AC0B-AA3CBDD94683}" includePrintSettings="0" includeHiddenRowCol="0" maximized="1" xWindow="-8" yWindow="-8" windowWidth="1890" windowHeight="1056"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13" l="1"/>
  <c r="I94" i="13"/>
  <c r="AI94" i="13"/>
  <c r="F92" i="13"/>
  <c r="E91" i="13"/>
  <c r="I81" i="13" l="1"/>
  <c r="J81" i="13"/>
  <c r="K81" i="13"/>
  <c r="L81" i="13"/>
  <c r="M81" i="13"/>
  <c r="N81" i="13"/>
  <c r="O81" i="13"/>
  <c r="P81" i="13"/>
  <c r="Q81" i="13"/>
  <c r="R81" i="13"/>
  <c r="S81" i="13"/>
  <c r="T81" i="13"/>
  <c r="U81" i="13"/>
  <c r="V81" i="13"/>
  <c r="W81" i="13"/>
  <c r="X81" i="13"/>
  <c r="Y81" i="13"/>
  <c r="Z81" i="13"/>
  <c r="AA81" i="13"/>
  <c r="AB81" i="13"/>
  <c r="AC81" i="13"/>
  <c r="AD81" i="13"/>
  <c r="AE81" i="13"/>
  <c r="AF81" i="13"/>
  <c r="AG81" i="13"/>
  <c r="AH81" i="13"/>
  <c r="AI81" i="13"/>
  <c r="AJ81" i="13"/>
  <c r="AK81" i="13"/>
  <c r="AL81" i="13"/>
  <c r="AM81" i="13"/>
  <c r="AN81" i="13"/>
  <c r="H81" i="13"/>
  <c r="B70" i="13"/>
  <c r="B69" i="13"/>
  <c r="B68" i="13"/>
  <c r="B67" i="13"/>
  <c r="B66" i="13"/>
  <c r="B65" i="13"/>
  <c r="H75" i="13" l="1"/>
  <c r="B61" i="13"/>
  <c r="B78" i="13"/>
  <c r="B33" i="13" l="1"/>
  <c r="B32" i="13"/>
  <c r="B25" i="13"/>
  <c r="B24" i="13"/>
  <c r="B83" i="13" l="1"/>
  <c r="B84" i="13"/>
  <c r="B85" i="13"/>
  <c r="B86" i="13"/>
  <c r="B87" i="13"/>
  <c r="B82" i="13"/>
  <c r="E54" i="13" l="1"/>
  <c r="E12" i="13"/>
  <c r="E16" i="13" l="1"/>
  <c r="E21" i="13"/>
  <c r="E76" i="13" s="1"/>
  <c r="E27" i="13" l="1"/>
  <c r="X21" i="13"/>
  <c r="X76" i="13" s="1"/>
  <c r="AN21" i="13"/>
  <c r="AN76" i="13" s="1"/>
  <c r="L21" i="13"/>
  <c r="L76" i="13" s="1"/>
  <c r="P21" i="13"/>
  <c r="P76" i="13" s="1"/>
  <c r="AF21" i="13"/>
  <c r="AF76" i="13" s="1"/>
  <c r="AK21" i="13"/>
  <c r="AK76" i="13" s="1"/>
  <c r="M21" i="13"/>
  <c r="M76" i="13" s="1"/>
  <c r="AB21" i="13"/>
  <c r="AB76" i="13" s="1"/>
  <c r="T21" i="13"/>
  <c r="T76" i="13" s="1"/>
  <c r="H21" i="13"/>
  <c r="H76" i="13" s="1"/>
  <c r="G21" i="13"/>
  <c r="G76" i="13" s="1"/>
  <c r="AJ21" i="13"/>
  <c r="AJ76" i="13" s="1"/>
  <c r="AM21" i="13"/>
  <c r="AM76" i="13" s="1"/>
  <c r="AI21" i="13"/>
  <c r="AI76" i="13" s="1"/>
  <c r="AE21" i="13"/>
  <c r="AE76" i="13" s="1"/>
  <c r="AA21" i="13"/>
  <c r="AA76" i="13" s="1"/>
  <c r="W21" i="13"/>
  <c r="W76" i="13" s="1"/>
  <c r="S21" i="13"/>
  <c r="S76" i="13" s="1"/>
  <c r="O21" i="13"/>
  <c r="O76" i="13" s="1"/>
  <c r="K21" i="13"/>
  <c r="K76" i="13" s="1"/>
  <c r="U21" i="13"/>
  <c r="U76" i="13" s="1"/>
  <c r="AG21" i="13"/>
  <c r="AG76" i="13" s="1"/>
  <c r="Y21" i="13"/>
  <c r="Y76" i="13" s="1"/>
  <c r="Q21" i="13"/>
  <c r="Q76" i="13" s="1"/>
  <c r="I21" i="13"/>
  <c r="I76" i="13" s="1"/>
  <c r="F21" i="13"/>
  <c r="F76" i="13" s="1"/>
  <c r="AC21" i="13"/>
  <c r="AC76" i="13" s="1"/>
  <c r="AL21" i="13"/>
  <c r="AL76" i="13" s="1"/>
  <c r="AH21" i="13"/>
  <c r="AH76" i="13" s="1"/>
  <c r="AD21" i="13"/>
  <c r="AD76" i="13" s="1"/>
  <c r="Z21" i="13"/>
  <c r="Z76" i="13" s="1"/>
  <c r="V21" i="13"/>
  <c r="V76" i="13" s="1"/>
  <c r="R21" i="13"/>
  <c r="R76" i="13" s="1"/>
  <c r="N21" i="13"/>
  <c r="N76" i="13" s="1"/>
  <c r="J21" i="13"/>
  <c r="J76" i="13" s="1"/>
  <c r="R16" i="13" l="1"/>
  <c r="V16" i="13"/>
  <c r="W16" i="13"/>
  <c r="X16" i="13"/>
  <c r="Z16" i="13"/>
  <c r="AD16" i="13"/>
  <c r="AF16" i="13"/>
  <c r="AJ16" i="13"/>
  <c r="AL16" i="13"/>
  <c r="AM16" i="13"/>
  <c r="T16" i="13" l="1"/>
  <c r="S16" i="13"/>
  <c r="S27" i="13" s="1"/>
  <c r="S31" i="13" s="1"/>
  <c r="S35" i="13" s="1"/>
  <c r="S36" i="13" s="1"/>
  <c r="AN16" i="13"/>
  <c r="AN27" i="13" s="1"/>
  <c r="AN31" i="13" s="1"/>
  <c r="AN35" i="13" s="1"/>
  <c r="AN36" i="13" s="1"/>
  <c r="AH16" i="13"/>
  <c r="AH27" i="13" s="1"/>
  <c r="AH31" i="13" s="1"/>
  <c r="AH35" i="13" s="1"/>
  <c r="AH36" i="13" s="1"/>
  <c r="AB16" i="13"/>
  <c r="AB27" i="13" s="1"/>
  <c r="AB31" i="13" s="1"/>
  <c r="AB35" i="13" s="1"/>
  <c r="AB36" i="13" s="1"/>
  <c r="AA16" i="13"/>
  <c r="AA27" i="13" s="1"/>
  <c r="AA31" i="13" s="1"/>
  <c r="AA35" i="13" s="1"/>
  <c r="AA36" i="13" s="1"/>
  <c r="AI16" i="13"/>
  <c r="AI27" i="13" s="1"/>
  <c r="AI31" i="13" s="1"/>
  <c r="AI35" i="13" s="1"/>
  <c r="AI36" i="13" s="1"/>
  <c r="AE16" i="13"/>
  <c r="AE27" i="13" s="1"/>
  <c r="AE31" i="13" s="1"/>
  <c r="AE35" i="13" s="1"/>
  <c r="AE36" i="13" s="1"/>
  <c r="AL27" i="13"/>
  <c r="AL31" i="13" s="1"/>
  <c r="AL35" i="13" s="1"/>
  <c r="AL36" i="13" s="1"/>
  <c r="AD27" i="13"/>
  <c r="AD31" i="13" s="1"/>
  <c r="AD35" i="13" s="1"/>
  <c r="AD36" i="13" s="1"/>
  <c r="Z27" i="13"/>
  <c r="Z31" i="13" s="1"/>
  <c r="Z35" i="13" s="1"/>
  <c r="Z36" i="13" s="1"/>
  <c r="V27" i="13"/>
  <c r="V31" i="13" s="1"/>
  <c r="V35" i="13" s="1"/>
  <c r="V36" i="13" s="1"/>
  <c r="R27" i="13"/>
  <c r="R31" i="13" s="1"/>
  <c r="R35" i="13" s="1"/>
  <c r="R36" i="13" s="1"/>
  <c r="J16" i="13"/>
  <c r="J27" i="13" s="1"/>
  <c r="J31" i="13" s="1"/>
  <c r="J35" i="13" s="1"/>
  <c r="J36" i="13" s="1"/>
  <c r="N16" i="13"/>
  <c r="N27" i="13" s="1"/>
  <c r="N31" i="13" s="1"/>
  <c r="N35" i="13" s="1"/>
  <c r="N36" i="13" s="1"/>
  <c r="AJ27" i="13"/>
  <c r="AJ31" i="13" s="1"/>
  <c r="AJ35" i="13" s="1"/>
  <c r="AJ36" i="13" s="1"/>
  <c r="T27" i="13"/>
  <c r="T31" i="13" s="1"/>
  <c r="T35" i="13" s="1"/>
  <c r="T36" i="13" s="1"/>
  <c r="AM27" i="13"/>
  <c r="AM31" i="13" s="1"/>
  <c r="AM35" i="13" s="1"/>
  <c r="AM36" i="13" s="1"/>
  <c r="W27" i="13"/>
  <c r="W31" i="13" s="1"/>
  <c r="W35" i="13" s="1"/>
  <c r="W36" i="13" s="1"/>
  <c r="AF27" i="13"/>
  <c r="AF31" i="13" s="1"/>
  <c r="AF35" i="13" s="1"/>
  <c r="AF36" i="13" s="1"/>
  <c r="X27" i="13"/>
  <c r="X31" i="13" s="1"/>
  <c r="X35" i="13" s="1"/>
  <c r="X36" i="13" s="1"/>
  <c r="O16" i="13"/>
  <c r="O27" i="13" s="1"/>
  <c r="O31" i="13" s="1"/>
  <c r="O35" i="13" s="1"/>
  <c r="O36" i="13" s="1"/>
  <c r="K16" i="13"/>
  <c r="K27" i="13" s="1"/>
  <c r="K31" i="13" s="1"/>
  <c r="K35" i="13" s="1"/>
  <c r="K36" i="13" s="1"/>
  <c r="G16" i="13"/>
  <c r="G27" i="13" s="1"/>
  <c r="G31" i="13" s="1"/>
  <c r="G35" i="13" s="1"/>
  <c r="G36" i="13" s="1"/>
  <c r="L16" i="13"/>
  <c r="L27" i="13" s="1"/>
  <c r="L31" i="13" s="1"/>
  <c r="L35" i="13" s="1"/>
  <c r="L36" i="13" s="1"/>
  <c r="I16" i="13"/>
  <c r="I27" i="13" s="1"/>
  <c r="I31" i="13" s="1"/>
  <c r="I35" i="13" s="1"/>
  <c r="I36" i="13" s="1"/>
  <c r="M16" i="13"/>
  <c r="H16" i="13"/>
  <c r="P16" i="13"/>
  <c r="F16" i="13"/>
  <c r="F27" i="13" s="1"/>
  <c r="F31" i="13" s="1"/>
  <c r="F35" i="13" s="1"/>
  <c r="F36" i="13" s="1"/>
  <c r="AK16" i="13"/>
  <c r="AK27" i="13" s="1"/>
  <c r="AK31" i="13" s="1"/>
  <c r="AK35" i="13" s="1"/>
  <c r="AK36" i="13" s="1"/>
  <c r="AG16" i="13"/>
  <c r="AC16" i="13"/>
  <c r="Y16" i="13"/>
  <c r="U16" i="13"/>
  <c r="Q16" i="13"/>
  <c r="F60" i="13"/>
  <c r="G60" i="13"/>
  <c r="H60" i="13"/>
  <c r="I60" i="13"/>
  <c r="J60" i="13"/>
  <c r="K60" i="13"/>
  <c r="L60" i="13"/>
  <c r="M60" i="13"/>
  <c r="N60" i="13"/>
  <c r="O60" i="13"/>
  <c r="P60" i="13"/>
  <c r="Q60" i="13"/>
  <c r="R60" i="13"/>
  <c r="S60" i="13"/>
  <c r="T60" i="13"/>
  <c r="U60" i="13"/>
  <c r="V60" i="13"/>
  <c r="W60" i="13"/>
  <c r="X60" i="13"/>
  <c r="Y60" i="13"/>
  <c r="Z60" i="13"/>
  <c r="AA60" i="13"/>
  <c r="AB60" i="13"/>
  <c r="AC60" i="13"/>
  <c r="AD60" i="13"/>
  <c r="AE60" i="13"/>
  <c r="AF60" i="13"/>
  <c r="AG60" i="13"/>
  <c r="AH60" i="13"/>
  <c r="AI60" i="13"/>
  <c r="AJ60" i="13"/>
  <c r="AK60" i="13"/>
  <c r="AL60" i="13"/>
  <c r="AM60" i="13"/>
  <c r="AN60" i="13"/>
  <c r="E60" i="13"/>
  <c r="F77" i="13"/>
  <c r="G77" i="13"/>
  <c r="H77" i="13"/>
  <c r="I77" i="13"/>
  <c r="J77" i="13"/>
  <c r="K77" i="13"/>
  <c r="L77" i="13"/>
  <c r="M77" i="13"/>
  <c r="N77" i="13"/>
  <c r="O77" i="13"/>
  <c r="P77" i="13"/>
  <c r="Q77" i="13"/>
  <c r="R77" i="13"/>
  <c r="S77" i="13"/>
  <c r="T77" i="13"/>
  <c r="U77" i="13"/>
  <c r="V77" i="13"/>
  <c r="W77" i="13"/>
  <c r="X77" i="13"/>
  <c r="Y77" i="13"/>
  <c r="Z77" i="13"/>
  <c r="AA77" i="13"/>
  <c r="AB77" i="13"/>
  <c r="AC77" i="13"/>
  <c r="AD77" i="13"/>
  <c r="AE77" i="13"/>
  <c r="AF77" i="13"/>
  <c r="AG77" i="13"/>
  <c r="AH77" i="13"/>
  <c r="AI77" i="13"/>
  <c r="AJ77" i="13"/>
  <c r="AK77" i="13"/>
  <c r="AL77" i="13"/>
  <c r="AM77" i="13"/>
  <c r="AN77" i="13"/>
  <c r="E77" i="13"/>
  <c r="E31" i="13"/>
  <c r="E35" i="13" s="1"/>
  <c r="E36" i="13" s="1"/>
  <c r="AC27" i="13" l="1"/>
  <c r="AC31" i="13" s="1"/>
  <c r="AC35" i="13" s="1"/>
  <c r="AC36" i="13" s="1"/>
  <c r="P27" i="13"/>
  <c r="P31" i="13" s="1"/>
  <c r="P35" i="13" s="1"/>
  <c r="P36" i="13" s="1"/>
  <c r="Q27" i="13"/>
  <c r="Q31" i="13" s="1"/>
  <c r="Q35" i="13" s="1"/>
  <c r="Q36" i="13" s="1"/>
  <c r="AG27" i="13"/>
  <c r="AG31" i="13" s="1"/>
  <c r="AG35" i="13" s="1"/>
  <c r="AG36" i="13" s="1"/>
  <c r="AG79" i="13" s="1"/>
  <c r="H27" i="13"/>
  <c r="H31" i="13" s="1"/>
  <c r="H35" i="13" s="1"/>
  <c r="H36" i="13" s="1"/>
  <c r="U27" i="13"/>
  <c r="U31" i="13" s="1"/>
  <c r="U35" i="13" s="1"/>
  <c r="U36" i="13" s="1"/>
  <c r="M27" i="13"/>
  <c r="M31" i="13" s="1"/>
  <c r="M35" i="13" s="1"/>
  <c r="M36" i="13" s="1"/>
  <c r="Y27" i="13"/>
  <c r="Y31" i="13" s="1"/>
  <c r="Y35" i="13" s="1"/>
  <c r="Y36" i="13" s="1"/>
  <c r="AN92" i="13"/>
  <c r="AM92" i="13"/>
  <c r="AL92" i="13"/>
  <c r="AK92" i="13"/>
  <c r="AJ92" i="13"/>
  <c r="AI92" i="13"/>
  <c r="AH92" i="13"/>
  <c r="AG92" i="13"/>
  <c r="AF92" i="13"/>
  <c r="AE92" i="13"/>
  <c r="AD92" i="13"/>
  <c r="AC92" i="13"/>
  <c r="AB92" i="13"/>
  <c r="AA92" i="13"/>
  <c r="Z92" i="13"/>
  <c r="Y92" i="13"/>
  <c r="X92" i="13"/>
  <c r="W92" i="13"/>
  <c r="V92" i="13"/>
  <c r="U92" i="13"/>
  <c r="T92" i="13"/>
  <c r="S92" i="13"/>
  <c r="R92" i="13"/>
  <c r="Q92" i="13"/>
  <c r="P92" i="13"/>
  <c r="O92" i="13"/>
  <c r="N92" i="13"/>
  <c r="M92" i="13"/>
  <c r="L92" i="13"/>
  <c r="K92" i="13"/>
  <c r="J92" i="13"/>
  <c r="I92" i="13"/>
  <c r="H92" i="13"/>
  <c r="G92" i="13"/>
  <c r="E92" i="13"/>
  <c r="G81" i="13"/>
  <c r="F81" i="13"/>
  <c r="E81" i="13"/>
  <c r="AM79" i="13"/>
  <c r="AL79" i="13"/>
  <c r="AJ79" i="13"/>
  <c r="AI79" i="13"/>
  <c r="AF79" i="13"/>
  <c r="AD79" i="13"/>
  <c r="AC79" i="13"/>
  <c r="AA79" i="13"/>
  <c r="Z79" i="13"/>
  <c r="X79" i="13"/>
  <c r="W79" i="13"/>
  <c r="U79" i="13"/>
  <c r="T79" i="13"/>
  <c r="R79" i="13"/>
  <c r="Q79" i="13"/>
  <c r="O79" i="13"/>
  <c r="N79" i="13"/>
  <c r="L79" i="13"/>
  <c r="K79" i="13"/>
  <c r="I79" i="13"/>
  <c r="H79" i="13"/>
  <c r="F79" i="13"/>
  <c r="E79" i="13"/>
  <c r="AN75" i="13"/>
  <c r="AM75" i="13"/>
  <c r="AL75" i="13"/>
  <c r="AK75" i="13"/>
  <c r="AJ75" i="13"/>
  <c r="AI75" i="13"/>
  <c r="AH75" i="13"/>
  <c r="AG75" i="13"/>
  <c r="AF75" i="13"/>
  <c r="AE75" i="13"/>
  <c r="AD75" i="13"/>
  <c r="AC75" i="13"/>
  <c r="AB75" i="13"/>
  <c r="AA75" i="13"/>
  <c r="Z75" i="13"/>
  <c r="Y75" i="13"/>
  <c r="X75" i="13"/>
  <c r="W75" i="13"/>
  <c r="V75" i="13"/>
  <c r="U75" i="13"/>
  <c r="T75" i="13"/>
  <c r="S75" i="13"/>
  <c r="J75" i="13"/>
  <c r="G75" i="13"/>
  <c r="F75" i="13"/>
  <c r="E75" i="13"/>
  <c r="AN64" i="13"/>
  <c r="AM64" i="13"/>
  <c r="AM93" i="13" s="1"/>
  <c r="AL64" i="13"/>
  <c r="AK64" i="13"/>
  <c r="AJ64" i="13"/>
  <c r="AI64" i="13"/>
  <c r="AI93" i="13" s="1"/>
  <c r="AH64" i="13"/>
  <c r="AG64" i="13"/>
  <c r="AF64" i="13"/>
  <c r="AE64" i="13"/>
  <c r="AD64" i="13"/>
  <c r="AC64" i="13"/>
  <c r="AB64" i="13"/>
  <c r="AA64" i="13"/>
  <c r="Z64" i="13"/>
  <c r="Y64" i="13"/>
  <c r="X64" i="13"/>
  <c r="W64" i="13"/>
  <c r="V64" i="13"/>
  <c r="U64" i="13"/>
  <c r="T64" i="13"/>
  <c r="S64" i="13"/>
  <c r="R64" i="13"/>
  <c r="Q64" i="13"/>
  <c r="P64" i="13"/>
  <c r="O64" i="13"/>
  <c r="N64" i="13"/>
  <c r="M64" i="13"/>
  <c r="L64" i="13"/>
  <c r="K64" i="13"/>
  <c r="J64" i="13"/>
  <c r="I64" i="13"/>
  <c r="H64" i="13"/>
  <c r="G64" i="13"/>
  <c r="F64" i="13"/>
  <c r="E64" i="13"/>
  <c r="AN59" i="13"/>
  <c r="AM59" i="13"/>
  <c r="AL59" i="13"/>
  <c r="AK59" i="13"/>
  <c r="AJ59" i="13"/>
  <c r="AI59" i="13"/>
  <c r="AH59" i="13"/>
  <c r="AG59" i="13"/>
  <c r="AF59" i="13"/>
  <c r="AE59" i="13"/>
  <c r="AD59" i="13"/>
  <c r="AC59" i="13"/>
  <c r="AB59" i="13"/>
  <c r="AA59" i="13"/>
  <c r="Z59" i="13"/>
  <c r="Y59" i="13"/>
  <c r="X59" i="13"/>
  <c r="W59" i="13"/>
  <c r="V59" i="13"/>
  <c r="U59" i="13"/>
  <c r="T59" i="13"/>
  <c r="S59" i="13"/>
  <c r="R59" i="13"/>
  <c r="Q59" i="13"/>
  <c r="P59" i="13"/>
  <c r="O59" i="13"/>
  <c r="N59" i="13"/>
  <c r="M59" i="13"/>
  <c r="L59" i="13"/>
  <c r="K59" i="13"/>
  <c r="J59" i="13"/>
  <c r="I59" i="13"/>
  <c r="H59" i="13"/>
  <c r="G59" i="13"/>
  <c r="F59" i="13"/>
  <c r="E59" i="13"/>
  <c r="E56" i="13"/>
  <c r="E55" i="13"/>
  <c r="F54" i="13"/>
  <c r="G54" i="13" s="1"/>
  <c r="H54" i="13" s="1"/>
  <c r="I54" i="13" s="1"/>
  <c r="J54" i="13" s="1"/>
  <c r="K54" i="13" s="1"/>
  <c r="L54" i="13" s="1"/>
  <c r="M54" i="13" s="1"/>
  <c r="N54" i="13" s="1"/>
  <c r="O54" i="13" s="1"/>
  <c r="P54" i="13" s="1"/>
  <c r="Q54" i="13" s="1"/>
  <c r="R54" i="13" s="1"/>
  <c r="S54" i="13" s="1"/>
  <c r="T54" i="13" s="1"/>
  <c r="U54" i="13" s="1"/>
  <c r="V54" i="13" s="1"/>
  <c r="W54" i="13" s="1"/>
  <c r="X54" i="13" s="1"/>
  <c r="Y54" i="13" s="1"/>
  <c r="Z54" i="13" s="1"/>
  <c r="AA54" i="13" s="1"/>
  <c r="AB54" i="13" s="1"/>
  <c r="AC54" i="13" s="1"/>
  <c r="AD54" i="13" s="1"/>
  <c r="AE54" i="13" s="1"/>
  <c r="AF54" i="13" s="1"/>
  <c r="AG54" i="13" s="1"/>
  <c r="AH54" i="13" s="1"/>
  <c r="AI54" i="13" s="1"/>
  <c r="AJ54" i="13" s="1"/>
  <c r="AK54" i="13" s="1"/>
  <c r="AL54" i="13" s="1"/>
  <c r="AM54" i="13" s="1"/>
  <c r="AN54" i="13" s="1"/>
  <c r="R75" i="13"/>
  <c r="Q75" i="13"/>
  <c r="N75" i="13"/>
  <c r="M75" i="13"/>
  <c r="I75" i="13"/>
  <c r="F89" i="13" l="1"/>
  <c r="F91" i="13"/>
  <c r="U89" i="13"/>
  <c r="AC89" i="13"/>
  <c r="Q89" i="13"/>
  <c r="AD89" i="13"/>
  <c r="I89" i="13"/>
  <c r="R89" i="13"/>
  <c r="W89" i="13"/>
  <c r="AA89" i="13"/>
  <c r="H89" i="13"/>
  <c r="M72" i="13"/>
  <c r="U72" i="13"/>
  <c r="U91" i="13"/>
  <c r="AC72" i="13"/>
  <c r="AC91" i="13"/>
  <c r="AK72" i="13"/>
  <c r="U98" i="13"/>
  <c r="AC98" i="13"/>
  <c r="N89" i="13"/>
  <c r="K72" i="13"/>
  <c r="O72" i="13"/>
  <c r="S72" i="13"/>
  <c r="W72" i="13"/>
  <c r="W91" i="13"/>
  <c r="AA72" i="13"/>
  <c r="AA91" i="13"/>
  <c r="AE72" i="13"/>
  <c r="AI72" i="13"/>
  <c r="AI91" i="13"/>
  <c r="AM72" i="13"/>
  <c r="AM91" i="13"/>
  <c r="I72" i="13"/>
  <c r="I91" i="13"/>
  <c r="Q72" i="13"/>
  <c r="Q91" i="13"/>
  <c r="Y72" i="13"/>
  <c r="AG72" i="13"/>
  <c r="AG91" i="13"/>
  <c r="I98" i="13"/>
  <c r="Q98" i="13"/>
  <c r="H72" i="13"/>
  <c r="H91" i="13"/>
  <c r="L72" i="13"/>
  <c r="T72" i="13"/>
  <c r="T91" i="13"/>
  <c r="X72" i="13"/>
  <c r="X91" i="13"/>
  <c r="AB72" i="13"/>
  <c r="AF72" i="13"/>
  <c r="AF91" i="13"/>
  <c r="AJ72" i="13"/>
  <c r="AJ91" i="13"/>
  <c r="AN72" i="13"/>
  <c r="H98" i="13"/>
  <c r="T98" i="13"/>
  <c r="X98" i="13"/>
  <c r="Z89" i="13"/>
  <c r="Z96" i="13" s="1"/>
  <c r="J72" i="13"/>
  <c r="N72" i="13"/>
  <c r="N91" i="13"/>
  <c r="R72" i="13"/>
  <c r="R91" i="13"/>
  <c r="V72" i="13"/>
  <c r="Z72" i="13"/>
  <c r="Z91" i="13"/>
  <c r="AD72" i="13"/>
  <c r="AD91" i="13"/>
  <c r="AH72" i="13"/>
  <c r="AL72" i="13"/>
  <c r="AL91" i="13"/>
  <c r="F98" i="13"/>
  <c r="N98" i="13"/>
  <c r="R98" i="13"/>
  <c r="Z98" i="13"/>
  <c r="AD98" i="13"/>
  <c r="T89" i="13"/>
  <c r="X89" i="13"/>
  <c r="K93" i="13"/>
  <c r="O93" i="13"/>
  <c r="S93" i="13"/>
  <c r="W93" i="13"/>
  <c r="W94" i="13" s="1"/>
  <c r="W98" i="13"/>
  <c r="AA93" i="13"/>
  <c r="AA98" i="13"/>
  <c r="AE93" i="13"/>
  <c r="P72" i="13"/>
  <c r="AM89" i="13"/>
  <c r="AM98" i="13"/>
  <c r="AJ98" i="13"/>
  <c r="AJ89" i="13"/>
  <c r="AG89" i="13"/>
  <c r="AG98" i="13"/>
  <c r="AL89" i="13"/>
  <c r="AL98" i="13"/>
  <c r="AI98" i="13"/>
  <c r="AI89" i="13"/>
  <c r="AF98" i="13"/>
  <c r="AF89" i="13"/>
  <c r="F72" i="13"/>
  <c r="F96" i="13" s="1"/>
  <c r="E98" i="13"/>
  <c r="E99" i="13" s="1"/>
  <c r="G93" i="13"/>
  <c r="E89" i="13"/>
  <c r="G72" i="13"/>
  <c r="E72" i="13"/>
  <c r="H93" i="13"/>
  <c r="L93" i="13"/>
  <c r="P93" i="13"/>
  <c r="T93" i="13"/>
  <c r="T94" i="13" s="1"/>
  <c r="X93" i="13"/>
  <c r="AB93" i="13"/>
  <c r="AF93" i="13"/>
  <c r="AJ93" i="13"/>
  <c r="AJ94" i="13" s="1"/>
  <c r="AN93" i="13"/>
  <c r="I93" i="13"/>
  <c r="U93" i="13"/>
  <c r="AG93" i="13"/>
  <c r="J93" i="13"/>
  <c r="N93" i="13"/>
  <c r="R93" i="13"/>
  <c r="V93" i="13"/>
  <c r="Z93" i="13"/>
  <c r="AD93" i="13"/>
  <c r="AH93" i="13"/>
  <c r="AL93" i="13"/>
  <c r="M93" i="13"/>
  <c r="Q93" i="13"/>
  <c r="Y93" i="13"/>
  <c r="AC93" i="13"/>
  <c r="AK93" i="13"/>
  <c r="F12" i="13"/>
  <c r="G12" i="13" s="1"/>
  <c r="H12" i="13" s="1"/>
  <c r="I12" i="13" s="1"/>
  <c r="J12" i="13" s="1"/>
  <c r="K12" i="13" s="1"/>
  <c r="L12" i="13" s="1"/>
  <c r="M12" i="13" s="1"/>
  <c r="N12" i="13" s="1"/>
  <c r="O12" i="13" s="1"/>
  <c r="P12" i="13" s="1"/>
  <c r="Q12" i="13" s="1"/>
  <c r="R12" i="13" s="1"/>
  <c r="S12" i="13" s="1"/>
  <c r="T12" i="13" s="1"/>
  <c r="U12" i="13" s="1"/>
  <c r="V12" i="13" s="1"/>
  <c r="W12" i="13" s="1"/>
  <c r="X12" i="13" s="1"/>
  <c r="Y12" i="13" s="1"/>
  <c r="Z12" i="13" s="1"/>
  <c r="AA12" i="13" s="1"/>
  <c r="AB12" i="13" s="1"/>
  <c r="AC12" i="13" s="1"/>
  <c r="AD12" i="13" s="1"/>
  <c r="AE12" i="13" s="1"/>
  <c r="AF12" i="13" s="1"/>
  <c r="AG12" i="13" s="1"/>
  <c r="AH12" i="13" s="1"/>
  <c r="AI12" i="13" s="1"/>
  <c r="AJ12" i="13" s="1"/>
  <c r="AK12" i="13" s="1"/>
  <c r="AL12" i="13" s="1"/>
  <c r="AM12" i="13" s="1"/>
  <c r="AN12" i="13" s="1"/>
  <c r="E93" i="13"/>
  <c r="B81" i="13"/>
  <c r="X38" i="13"/>
  <c r="AB38" i="13"/>
  <c r="AN38" i="13"/>
  <c r="S38" i="13"/>
  <c r="K75" i="13"/>
  <c r="K89" i="13" s="1"/>
  <c r="AA38" i="13"/>
  <c r="AK79" i="13"/>
  <c r="AK98" i="13" s="1"/>
  <c r="T38" i="13"/>
  <c r="AA94" i="13"/>
  <c r="AM94" i="13"/>
  <c r="P75" i="13"/>
  <c r="V79" i="13"/>
  <c r="V98" i="13" s="1"/>
  <c r="AK38" i="13"/>
  <c r="R38" i="13"/>
  <c r="AH38" i="13"/>
  <c r="Y38" i="13"/>
  <c r="O75" i="13"/>
  <c r="O89" i="13" s="1"/>
  <c r="AE38" i="13"/>
  <c r="E38" i="13"/>
  <c r="L75" i="13"/>
  <c r="L89" i="13" s="1"/>
  <c r="V38" i="13"/>
  <c r="AD38" i="13"/>
  <c r="Y79" i="13"/>
  <c r="Y91" i="13" s="1"/>
  <c r="AM38" i="13"/>
  <c r="S79" i="13"/>
  <c r="S91" i="13" s="1"/>
  <c r="AG38" i="13"/>
  <c r="Z38" i="13"/>
  <c r="AE79" i="13"/>
  <c r="AE89" i="13" s="1"/>
  <c r="AJ38" i="13"/>
  <c r="F93" i="13"/>
  <c r="F94" i="13" s="1"/>
  <c r="B64" i="13"/>
  <c r="AL94" i="13" l="1"/>
  <c r="AG94" i="13"/>
  <c r="AF94" i="13"/>
  <c r="AC94" i="13"/>
  <c r="X94" i="13"/>
  <c r="AA96" i="13"/>
  <c r="U94" i="13"/>
  <c r="Z94" i="13"/>
  <c r="R94" i="13"/>
  <c r="AK89" i="13"/>
  <c r="AK96" i="13" s="1"/>
  <c r="S98" i="13"/>
  <c r="K98" i="13"/>
  <c r="V91" i="13"/>
  <c r="V94" i="13" s="1"/>
  <c r="AE91" i="13"/>
  <c r="AE94" i="13" s="1"/>
  <c r="O91" i="13"/>
  <c r="O94" i="13" s="1"/>
  <c r="S89" i="13"/>
  <c r="S96" i="13" s="1"/>
  <c r="AK91" i="13"/>
  <c r="V89" i="13"/>
  <c r="Y89" i="13"/>
  <c r="Y96" i="13" s="1"/>
  <c r="AE98" i="13"/>
  <c r="O98" i="13"/>
  <c r="L91" i="13"/>
  <c r="L94" i="13" s="1"/>
  <c r="Y98" i="13"/>
  <c r="K91" i="13"/>
  <c r="L98" i="13"/>
  <c r="H94" i="13"/>
  <c r="AD94" i="13"/>
  <c r="N94" i="13"/>
  <c r="L96" i="13"/>
  <c r="O96" i="13"/>
  <c r="Q94" i="13"/>
  <c r="N96" i="13"/>
  <c r="R96" i="13"/>
  <c r="E97" i="13"/>
  <c r="F55" i="13" s="1"/>
  <c r="I96" i="13"/>
  <c r="X96" i="13"/>
  <c r="E94" i="13"/>
  <c r="U96" i="13"/>
  <c r="AC96" i="13"/>
  <c r="W96" i="13"/>
  <c r="AJ96" i="13"/>
  <c r="T96" i="13"/>
  <c r="AF96" i="13"/>
  <c r="AK94" i="13"/>
  <c r="W38" i="13"/>
  <c r="AB79" i="13"/>
  <c r="AN79" i="13"/>
  <c r="AI96" i="13"/>
  <c r="AG96" i="13"/>
  <c r="AM96" i="13"/>
  <c r="K94" i="13"/>
  <c r="AE96" i="13"/>
  <c r="AL96" i="13"/>
  <c r="Y94" i="13"/>
  <c r="H96" i="13"/>
  <c r="F56" i="13"/>
  <c r="F99" i="13" s="1"/>
  <c r="V96" i="13"/>
  <c r="AL38" i="13"/>
  <c r="AC38" i="13"/>
  <c r="G79" i="13"/>
  <c r="AH79" i="13"/>
  <c r="S94" i="13"/>
  <c r="O38" i="13"/>
  <c r="J38" i="13"/>
  <c r="AD96" i="13"/>
  <c r="Q38" i="13"/>
  <c r="U38" i="13"/>
  <c r="N38" i="13"/>
  <c r="K96" i="13"/>
  <c r="I38" i="13"/>
  <c r="K38" i="13"/>
  <c r="Q96" i="13"/>
  <c r="G38" i="13"/>
  <c r="M38" i="13"/>
  <c r="P38" i="13"/>
  <c r="AI38" i="13"/>
  <c r="AF38" i="13"/>
  <c r="G98" i="13" l="1"/>
  <c r="G89" i="13"/>
  <c r="G96" i="13" s="1"/>
  <c r="G91" i="13"/>
  <c r="G94" i="13" s="1"/>
  <c r="AN98" i="13"/>
  <c r="AN89" i="13"/>
  <c r="AN91" i="13"/>
  <c r="AB91" i="13"/>
  <c r="AB94" i="13" s="1"/>
  <c r="AB98" i="13"/>
  <c r="AB89" i="13"/>
  <c r="AB96" i="13" s="1"/>
  <c r="AH89" i="13"/>
  <c r="AH96" i="13" s="1"/>
  <c r="AH91" i="13"/>
  <c r="AH98" i="13"/>
  <c r="G56" i="13"/>
  <c r="G99" i="13" s="1"/>
  <c r="F97" i="13"/>
  <c r="AN94" i="13"/>
  <c r="AN96" i="13"/>
  <c r="J79" i="13"/>
  <c r="M79" i="13"/>
  <c r="AH94" i="13"/>
  <c r="L38" i="13"/>
  <c r="F38" i="13"/>
  <c r="P79" i="13"/>
  <c r="H38" i="13"/>
  <c r="P98" i="13" l="1"/>
  <c r="P89" i="13"/>
  <c r="P96" i="13" s="1"/>
  <c r="P91" i="13"/>
  <c r="P94" i="13" s="1"/>
  <c r="M98" i="13"/>
  <c r="M91" i="13"/>
  <c r="M94" i="13" s="1"/>
  <c r="M89" i="13"/>
  <c r="M96" i="13" s="1"/>
  <c r="J89" i="13"/>
  <c r="J96" i="13" s="1"/>
  <c r="J91" i="13"/>
  <c r="J94" i="13" s="1"/>
  <c r="J98" i="13"/>
  <c r="G55" i="13"/>
  <c r="G97" i="13" s="1"/>
  <c r="H55" i="13" s="1"/>
  <c r="H97" i="13" s="1"/>
  <c r="I55" i="13" s="1"/>
  <c r="I97" i="13" s="1"/>
  <c r="J55" i="13" s="1"/>
  <c r="H56" i="13"/>
  <c r="H99" i="13" s="1"/>
  <c r="I56" i="13" s="1"/>
  <c r="I99" i="13" s="1"/>
  <c r="J56" i="13" s="1"/>
  <c r="J99" i="13" s="1"/>
  <c r="K56" i="13" s="1"/>
  <c r="K99" i="13" s="1"/>
  <c r="L56" i="13" s="1"/>
  <c r="L99" i="13" s="1"/>
  <c r="M56" i="13" s="1"/>
  <c r="J97" i="13" l="1"/>
  <c r="K55" i="13" s="1"/>
  <c r="K97" i="13" s="1"/>
  <c r="L55" i="13" s="1"/>
  <c r="L97" i="13" s="1"/>
  <c r="M55" i="13" s="1"/>
  <c r="M97" i="13" s="1"/>
  <c r="N55" i="13" s="1"/>
  <c r="N97" i="13" s="1"/>
  <c r="O55" i="13" s="1"/>
  <c r="O97" i="13" s="1"/>
  <c r="P55" i="13" s="1"/>
  <c r="P97" i="13" s="1"/>
  <c r="Q55" i="13" s="1"/>
  <c r="Q97" i="13" s="1"/>
  <c r="R55" i="13" s="1"/>
  <c r="R97" i="13" s="1"/>
  <c r="S55" i="13" s="1"/>
  <c r="S97" i="13" s="1"/>
  <c r="T55" i="13" s="1"/>
  <c r="T97" i="13" s="1"/>
  <c r="U55" i="13" s="1"/>
  <c r="U97" i="13" s="1"/>
  <c r="V55" i="13" s="1"/>
  <c r="V97" i="13" s="1"/>
  <c r="W55" i="13" s="1"/>
  <c r="W97" i="13" s="1"/>
  <c r="X55" i="13" s="1"/>
  <c r="X97" i="13" s="1"/>
  <c r="Y55" i="13" s="1"/>
  <c r="Y97" i="13" s="1"/>
  <c r="Z55" i="13" s="1"/>
  <c r="Z97" i="13" s="1"/>
  <c r="AA55" i="13" s="1"/>
  <c r="AA97" i="13" s="1"/>
  <c r="AB55" i="13" s="1"/>
  <c r="AB97" i="13" s="1"/>
  <c r="AC55" i="13" s="1"/>
  <c r="AC97" i="13" s="1"/>
  <c r="AD55" i="13" s="1"/>
  <c r="AD97" i="13" s="1"/>
  <c r="AE55" i="13" s="1"/>
  <c r="AE97" i="13" s="1"/>
  <c r="AF55" i="13" s="1"/>
  <c r="AF97" i="13" s="1"/>
  <c r="AG55" i="13" s="1"/>
  <c r="AG97" i="13" s="1"/>
  <c r="AH55" i="13" s="1"/>
  <c r="AH97" i="13" s="1"/>
  <c r="AI55" i="13" s="1"/>
  <c r="AI97" i="13" s="1"/>
  <c r="AJ55" i="13" s="1"/>
  <c r="AJ97" i="13" s="1"/>
  <c r="AK55" i="13" s="1"/>
  <c r="AK97" i="13" s="1"/>
  <c r="AL55" i="13" s="1"/>
  <c r="AL97" i="13" s="1"/>
  <c r="AM55" i="13" s="1"/>
  <c r="AM97" i="13" s="1"/>
  <c r="AN55" i="13" s="1"/>
  <c r="AN97" i="13" s="1"/>
  <c r="M99" i="13"/>
  <c r="N56" i="13" s="1"/>
  <c r="N99" i="13" s="1"/>
  <c r="O56" i="13" s="1"/>
  <c r="O99" i="13" s="1"/>
  <c r="P56" i="13" s="1"/>
  <c r="P99" i="13" s="1"/>
  <c r="Q56" i="13" s="1"/>
  <c r="Q99" i="13" s="1"/>
  <c r="R56" i="13" s="1"/>
  <c r="R99" i="13" s="1"/>
  <c r="S56" i="13" s="1"/>
  <c r="S99" i="13" s="1"/>
  <c r="T56" i="13" s="1"/>
  <c r="T99" i="13" s="1"/>
  <c r="U56" i="13" s="1"/>
  <c r="U99" i="13" s="1"/>
  <c r="V56" i="13" s="1"/>
  <c r="V99" i="13" s="1"/>
  <c r="W56" i="13" s="1"/>
  <c r="W99" i="13" s="1"/>
  <c r="X56" i="13" s="1"/>
  <c r="X99" i="13" s="1"/>
  <c r="Y56" i="13" s="1"/>
  <c r="Y99" i="13" s="1"/>
  <c r="Z56" i="13" s="1"/>
  <c r="Z99" i="13" s="1"/>
  <c r="AA56" i="13" s="1"/>
  <c r="AA99" i="13" s="1"/>
  <c r="AB56" i="13" s="1"/>
  <c r="AB99" i="13" s="1"/>
  <c r="AC56" i="13" s="1"/>
  <c r="AC99" i="13" s="1"/>
  <c r="AD56" i="13" s="1"/>
  <c r="AD99" i="13" s="1"/>
  <c r="AE56" i="13" s="1"/>
  <c r="AE99" i="13" s="1"/>
  <c r="AF56" i="13" s="1"/>
  <c r="AF99" i="13" s="1"/>
  <c r="AG56" i="13" s="1"/>
  <c r="AG99" i="13" s="1"/>
  <c r="AH56" i="13" s="1"/>
  <c r="AH99" i="13" s="1"/>
  <c r="AI56" i="13" s="1"/>
  <c r="AI99" i="13" s="1"/>
  <c r="AJ56" i="13" s="1"/>
  <c r="AJ99" i="13" s="1"/>
  <c r="AK56" i="13" s="1"/>
  <c r="AK99" i="13" s="1"/>
  <c r="AL56" i="13" s="1"/>
  <c r="AL99" i="13" s="1"/>
  <c r="AM56" i="13" s="1"/>
  <c r="AM99" i="13" s="1"/>
  <c r="AN56" i="13" s="1"/>
  <c r="AN99" i="13" s="1"/>
  <c r="E101" i="13" l="1"/>
  <c r="E102" i="13"/>
</calcChain>
</file>

<file path=xl/sharedStrings.xml><?xml version="1.0" encoding="utf-8"?>
<sst xmlns="http://schemas.openxmlformats.org/spreadsheetml/2006/main" count="119" uniqueCount="93">
  <si>
    <t>Planungsprämissen</t>
  </si>
  <si>
    <t>Bitte skizieren Sie hier ihre Planungsprämissen</t>
  </si>
  <si>
    <t>Finanzplan</t>
  </si>
  <si>
    <t>V1.1</t>
  </si>
  <si>
    <t>Aktuelles Datum</t>
  </si>
  <si>
    <t>Start-Datum der Planung:</t>
  </si>
  <si>
    <t>Unternehmen:</t>
  </si>
  <si>
    <t>Gewinn- und Verlustrechnung</t>
  </si>
  <si>
    <t>Umsatzerlöse (netto)</t>
  </si>
  <si>
    <t>Materialaufwand</t>
  </si>
  <si>
    <t>Bruttoergebnis vom Umsatz</t>
  </si>
  <si>
    <t>Gehalt Geschäftsführung 1:                             Name:</t>
  </si>
  <si>
    <t>Max Mustermann</t>
  </si>
  <si>
    <t>Gehalt Geschäftsführung 2:                             Name:</t>
  </si>
  <si>
    <t>Gehalt Geschäftsführung 3:                             Name:</t>
  </si>
  <si>
    <t>Sonst. Personalaufw.      Anzahl Mitarbeiter (akt.):</t>
  </si>
  <si>
    <t>Gesamter Personalaufwand</t>
  </si>
  <si>
    <t>Abschreibungen</t>
  </si>
  <si>
    <t>Vertrieb- und Marketingaufwand</t>
  </si>
  <si>
    <r>
      <t>sonstige betriebliche Erträge</t>
    </r>
    <r>
      <rPr>
        <vertAlign val="superscript"/>
        <sz val="11"/>
        <color theme="1"/>
        <rFont val="Calibri"/>
        <family val="2"/>
        <scheme val="minor"/>
      </rPr>
      <t>1</t>
    </r>
  </si>
  <si>
    <r>
      <t>sonstige betriebliche Aufwendungen</t>
    </r>
    <r>
      <rPr>
        <vertAlign val="superscript"/>
        <sz val="11"/>
        <color theme="1"/>
        <rFont val="Calibri"/>
        <family val="2"/>
        <scheme val="minor"/>
      </rPr>
      <t>2</t>
    </r>
  </si>
  <si>
    <t>Betriebsergebnis / EBIT</t>
  </si>
  <si>
    <t>Erträge aus Zinsen und ähnliche Erträge</t>
  </si>
  <si>
    <t>Zinsen und ähnliche Aufwendungen</t>
  </si>
  <si>
    <t>Ergebnis der gewöhnlichen Geschäftstätigkeit / EBT</t>
  </si>
  <si>
    <r>
      <t>außerordentliche Erträge</t>
    </r>
    <r>
      <rPr>
        <vertAlign val="superscript"/>
        <sz val="11"/>
        <color theme="1"/>
        <rFont val="Calibri"/>
        <family val="2"/>
        <scheme val="minor"/>
      </rPr>
      <t>3</t>
    </r>
  </si>
  <si>
    <r>
      <t>außerordentliche Aufwendungen</t>
    </r>
    <r>
      <rPr>
        <vertAlign val="superscript"/>
        <sz val="11"/>
        <color theme="1"/>
        <rFont val="Calibri"/>
        <family val="2"/>
        <scheme val="minor"/>
      </rPr>
      <t>3</t>
    </r>
  </si>
  <si>
    <t>Außerordentliches Ergebnis</t>
  </si>
  <si>
    <t>Steuern vom Einkommen und Ertrag   -   Steuersatz:</t>
  </si>
  <si>
    <t>Überschuss/Fehlbetrag</t>
  </si>
  <si>
    <t>Meilensteine</t>
  </si>
  <si>
    <t>Kapitalflussrechnung</t>
  </si>
  <si>
    <t>Verfügbare liquide Mittel (aktueller Kontostand)</t>
  </si>
  <si>
    <t>Kreditorenlaufzeit: Fällig nach</t>
  </si>
  <si>
    <t>Monate</t>
  </si>
  <si>
    <t>Debitorenlaufzeit: Zahlung nach</t>
  </si>
  <si>
    <t>Steuerzahlung alle</t>
  </si>
  <si>
    <t>Kontostand am Anfang des Monats</t>
  </si>
  <si>
    <t>Kontostand am Anfang des Monats ohne Pre-Seed</t>
  </si>
  <si>
    <t>Einzahlungen</t>
  </si>
  <si>
    <t>Einzahlungen aus Umsätze</t>
  </si>
  <si>
    <t>Sonstige zahlungswirksamen Erträge</t>
  </si>
  <si>
    <r>
      <t>Sonstige Einzahlungen (im Anhang aufschlüsseln)</t>
    </r>
    <r>
      <rPr>
        <vertAlign val="superscript"/>
        <sz val="11"/>
        <color theme="1"/>
        <rFont val="Calibri"/>
        <family val="2"/>
        <scheme val="minor"/>
      </rPr>
      <t>4</t>
    </r>
  </si>
  <si>
    <t>Einzahlung aus Desinvestitionen</t>
  </si>
  <si>
    <t>Einzahlungen aus Kapitalzuführung (Kapitalerhöhung)</t>
  </si>
  <si>
    <t>Einzahlungen aus Finanzverbindlichkeiten (Finanzkredite, Begebung von Anleihen)</t>
  </si>
  <si>
    <t xml:space="preserve">davon </t>
  </si>
  <si>
    <t>Pre-Seed</t>
  </si>
  <si>
    <t>Summe Einzahlungen</t>
  </si>
  <si>
    <t>Auszahlungen</t>
  </si>
  <si>
    <t>Auszahlungen für Materialaufwand</t>
  </si>
  <si>
    <t>Auszahlungen für Personalaufwand</t>
  </si>
  <si>
    <t>Sonstige zahlungswirksamen Aufwendungen</t>
  </si>
  <si>
    <r>
      <t>Sonstige Auszahlungen (im Anhang aufschlüsseln)</t>
    </r>
    <r>
      <rPr>
        <vertAlign val="superscript"/>
        <sz val="11"/>
        <color theme="1"/>
        <rFont val="Calibri"/>
        <family val="2"/>
        <scheme val="minor"/>
      </rPr>
      <t>5</t>
    </r>
  </si>
  <si>
    <t>Steuerzahlungen</t>
  </si>
  <si>
    <t>Auszahlungen für Investitionen</t>
  </si>
  <si>
    <t>Auszahlungen für Tilgung von Krediten/Anleihen</t>
  </si>
  <si>
    <t>Summe Auszahlungen</t>
  </si>
  <si>
    <t>Cash-Flow Operativ</t>
  </si>
  <si>
    <t>Cash-Flow aus Investitionstätigkeit</t>
  </si>
  <si>
    <t>Cash-Flow aus Finanzierungstätigkeit</t>
  </si>
  <si>
    <t>Totaler Cash-Flow</t>
  </si>
  <si>
    <t>Kapitalfluss mit Pre Seed</t>
  </si>
  <si>
    <t>Kontostand am Ende der Periode</t>
  </si>
  <si>
    <t>Kapitalfluss ohne Pre-Seed</t>
  </si>
  <si>
    <t>Kontostand am Ende ohne Pre-Seed</t>
  </si>
  <si>
    <t>Liquiditätsbedarf ohne Pre-Seed</t>
  </si>
  <si>
    <t>Liquiditätsbedarf mit Pre-Seed</t>
  </si>
  <si>
    <t>Kontokorrent-Linien</t>
  </si>
  <si>
    <t>(Wird bei der Berechnung nicht berücksichtigt - hier nur zur Information)</t>
  </si>
  <si>
    <t>Institut</t>
  </si>
  <si>
    <t>Betrag d. KK-Line</t>
  </si>
  <si>
    <t>Anhang zu Erträge und Aufwendungen</t>
  </si>
  <si>
    <r>
      <rPr>
        <b/>
        <vertAlign val="superscript"/>
        <sz val="15"/>
        <color rgb="FF980677"/>
        <rFont val="Calibri"/>
        <family val="2"/>
        <scheme val="minor"/>
      </rPr>
      <t>1</t>
    </r>
    <r>
      <rPr>
        <b/>
        <sz val="15"/>
        <color rgb="FF980677"/>
        <rFont val="Calibri"/>
        <family val="2"/>
        <scheme val="minor"/>
      </rPr>
      <t>Sonstige betriebliche Erträge</t>
    </r>
  </si>
  <si>
    <r>
      <rPr>
        <b/>
        <vertAlign val="superscript"/>
        <sz val="15"/>
        <color rgb="FF980677"/>
        <rFont val="Calibri"/>
        <family val="2"/>
        <scheme val="minor"/>
      </rPr>
      <t>2</t>
    </r>
    <r>
      <rPr>
        <b/>
        <sz val="15"/>
        <color rgb="FF980677"/>
        <rFont val="Calibri"/>
        <family val="2"/>
        <scheme val="minor"/>
      </rPr>
      <t>Sonstige betriebliche Aufwendungen</t>
    </r>
  </si>
  <si>
    <r>
      <rPr>
        <b/>
        <vertAlign val="superscript"/>
        <sz val="15"/>
        <color rgb="FF980677"/>
        <rFont val="Calibri"/>
        <family val="2"/>
        <scheme val="minor"/>
      </rPr>
      <t>3</t>
    </r>
    <r>
      <rPr>
        <b/>
        <sz val="15"/>
        <color rgb="FF980677"/>
        <rFont val="Calibri"/>
        <family val="2"/>
        <scheme val="minor"/>
      </rPr>
      <t>Außerordentliche Erträge/Aufwendungen</t>
    </r>
  </si>
  <si>
    <r>
      <t xml:space="preserve">Sonstige Erträge sind Erträge die </t>
    </r>
    <r>
      <rPr>
        <b/>
        <i/>
        <sz val="10"/>
        <color theme="1"/>
        <rFont val="Calibri"/>
        <family val="2"/>
        <scheme val="minor"/>
      </rPr>
      <t>regelmäßig</t>
    </r>
    <r>
      <rPr>
        <i/>
        <sz val="10"/>
        <color theme="1"/>
        <rFont val="Calibri"/>
        <family val="2"/>
        <scheme val="minor"/>
      </rPr>
      <t xml:space="preserve"> auftreten, jedoch </t>
    </r>
    <r>
      <rPr>
        <b/>
        <i/>
        <sz val="10"/>
        <color theme="1"/>
        <rFont val="Calibri"/>
        <family val="2"/>
        <scheme val="minor"/>
      </rPr>
      <t>nicht typisch</t>
    </r>
    <r>
      <rPr>
        <i/>
        <sz val="10"/>
        <color theme="1"/>
        <rFont val="Calibri"/>
        <family val="2"/>
        <scheme val="minor"/>
      </rPr>
      <t xml:space="preserve"> für das Unternehmen sind.
z.B. Buchgewinne aus Verkauf von Anlagevermögen, Erträge aus Vermietung und Verpachtung</t>
    </r>
  </si>
  <si>
    <r>
      <t xml:space="preserve">Betriebliche Aufwendungen </t>
    </r>
    <r>
      <rPr>
        <b/>
        <i/>
        <sz val="10"/>
        <color theme="1"/>
        <rFont val="Calibri"/>
        <family val="2"/>
        <scheme val="minor"/>
      </rPr>
      <t>aus gewöhnlicher Geschäftstätigkeit</t>
    </r>
    <r>
      <rPr>
        <i/>
        <sz val="10"/>
        <color theme="1"/>
        <rFont val="Calibri"/>
        <family val="2"/>
        <scheme val="minor"/>
      </rPr>
      <t>, die keinem weiteren Posten zugeordnet werden können.
z.B. Leasing-, Miet- und Pachtaufwendungen, Rechts- und Beratungskosten, Beiträge und Gebühren, Versicherungsbeiträge; Rückstellungen</t>
    </r>
  </si>
  <si>
    <r>
      <t xml:space="preserve">Erträge und Aufwendungen die </t>
    </r>
    <r>
      <rPr>
        <b/>
        <i/>
        <sz val="10"/>
        <color theme="1"/>
        <rFont val="Calibri"/>
        <family val="2"/>
        <scheme val="minor"/>
      </rPr>
      <t>außerhalb der gewöhnlichen Geschäftstätigkeit</t>
    </r>
    <r>
      <rPr>
        <i/>
        <sz val="10"/>
        <color theme="1"/>
        <rFont val="Calibri"/>
        <family val="2"/>
        <scheme val="minor"/>
      </rPr>
      <t xml:space="preserve"> anfallen und </t>
    </r>
    <r>
      <rPr>
        <b/>
        <i/>
        <sz val="10"/>
        <color theme="1"/>
        <rFont val="Calibri"/>
        <family val="2"/>
        <scheme val="minor"/>
      </rPr>
      <t>ungewöhnlich in ihrer Art</t>
    </r>
    <r>
      <rPr>
        <i/>
        <sz val="10"/>
        <color theme="1"/>
        <rFont val="Calibri"/>
        <family val="2"/>
        <scheme val="minor"/>
      </rPr>
      <t xml:space="preserve"> sind.
Fallen bei </t>
    </r>
    <r>
      <rPr>
        <b/>
        <i/>
        <sz val="10"/>
        <color theme="1"/>
        <rFont val="Calibri"/>
        <family val="2"/>
        <scheme val="minor"/>
      </rPr>
      <t>unregelmäßigen</t>
    </r>
    <r>
      <rPr>
        <i/>
        <sz val="10"/>
        <color theme="1"/>
        <rFont val="Calibri"/>
        <family val="2"/>
        <scheme val="minor"/>
      </rPr>
      <t xml:space="preserve"> und </t>
    </r>
    <r>
      <rPr>
        <b/>
        <i/>
        <sz val="10"/>
        <color theme="1"/>
        <rFont val="Calibri"/>
        <family val="2"/>
        <scheme val="minor"/>
      </rPr>
      <t>untypischen</t>
    </r>
    <r>
      <rPr>
        <i/>
        <sz val="10"/>
        <color theme="1"/>
        <rFont val="Calibri"/>
        <family val="2"/>
        <scheme val="minor"/>
      </rPr>
      <t xml:space="preserve"> Geschäftsvorfällen an</t>
    </r>
  </si>
  <si>
    <t>Beschreibung des Ertrags</t>
  </si>
  <si>
    <t>Betrag (monatlich)</t>
  </si>
  <si>
    <t>Monat von</t>
  </si>
  <si>
    <t>Monat bis</t>
  </si>
  <si>
    <t>Beschreibung des Aufwands</t>
  </si>
  <si>
    <t>Art</t>
  </si>
  <si>
    <t>Beschreibung</t>
  </si>
  <si>
    <t>Anhang zu Einzahlungen und Auszahlungen</t>
  </si>
  <si>
    <r>
      <rPr>
        <b/>
        <vertAlign val="superscript"/>
        <sz val="15"/>
        <color rgb="FF980677"/>
        <rFont val="Calibri"/>
        <family val="2"/>
        <scheme val="minor"/>
      </rPr>
      <t>4</t>
    </r>
    <r>
      <rPr>
        <b/>
        <sz val="15"/>
        <color rgb="FF980677"/>
        <rFont val="Calibri"/>
        <family val="2"/>
        <scheme val="minor"/>
      </rPr>
      <t>Sonstige Einzahlungen</t>
    </r>
  </si>
  <si>
    <r>
      <rPr>
        <b/>
        <vertAlign val="superscript"/>
        <sz val="15"/>
        <color rgb="FF980677"/>
        <rFont val="Calibri"/>
        <family val="2"/>
        <scheme val="minor"/>
      </rPr>
      <t>4</t>
    </r>
    <r>
      <rPr>
        <b/>
        <sz val="15"/>
        <color rgb="FF980677"/>
        <rFont val="Calibri"/>
        <family val="2"/>
        <scheme val="minor"/>
      </rPr>
      <t>Sonstige Auszahlungen</t>
    </r>
  </si>
  <si>
    <t>Sonstige Einzahlungen sind Einzahlungen, die keiner anderen Position zugeordnet werden konnten.</t>
  </si>
  <si>
    <t>Sonstige Auszahlungen sind Auszahlungen, die keiner anderen Position zugeordnet werden konnten</t>
  </si>
  <si>
    <t>Beschreibung der Einzahlung</t>
  </si>
  <si>
    <t>Beschreibung der Auszahlung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</si>
</sst>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407];\-#,##0.00\ [$€-407]"/>
  </numFmts>
  <fonts count="22">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i/>
      <sz val="10"/>
      <color theme="1"/>
      <name val="Calibri"/>
      <family val="2"/>
      <scheme val="minor"/>
    </font>
    <font>
      <b/>
      <sz val="12"/>
      <color theme="1"/>
      <name val="Calibri"/>
      <family val="2"/>
      <scheme val="minor"/>
    </font>
    <font>
      <b/>
      <sz val="11"/>
      <color rgb="FFFF0000"/>
      <name val="Calibri"/>
      <family val="2"/>
      <scheme val="minor"/>
    </font>
    <font>
      <vertAlign val="superscript"/>
      <sz val="11"/>
      <color theme="1"/>
      <name val="Calibri"/>
      <family val="2"/>
      <scheme val="minor"/>
    </font>
    <font>
      <b/>
      <sz val="20"/>
      <color theme="1"/>
      <name val="Calibri"/>
      <family val="2"/>
      <scheme val="minor"/>
    </font>
    <font>
      <i/>
      <sz val="11"/>
      <color theme="1" tint="0.499984740745262"/>
      <name val="Calibri"/>
      <family val="2"/>
      <scheme val="minor"/>
    </font>
    <font>
      <b/>
      <i/>
      <sz val="10"/>
      <color theme="1" tint="0.499984740745262"/>
      <name val="Calibri"/>
      <family val="2"/>
      <scheme val="minor"/>
    </font>
    <font>
      <b/>
      <i/>
      <sz val="10"/>
      <color theme="1"/>
      <name val="Calibri"/>
      <family val="2"/>
      <scheme val="minor"/>
    </font>
    <font>
      <b/>
      <sz val="20"/>
      <color theme="0"/>
      <name val="Calibri Light"/>
      <family val="2"/>
      <scheme val="major"/>
    </font>
    <font>
      <b/>
      <sz val="14"/>
      <color theme="0" tint="-0.249977111117893"/>
      <name val="Calibri"/>
      <family val="2"/>
      <scheme val="minor"/>
    </font>
    <font>
      <b/>
      <sz val="15"/>
      <color rgb="FF980677"/>
      <name val="Calibri"/>
      <family val="2"/>
      <scheme val="minor"/>
    </font>
    <font>
      <b/>
      <vertAlign val="superscript"/>
      <sz val="15"/>
      <color rgb="FF980677"/>
      <name val="Calibri"/>
      <family val="2"/>
      <scheme val="minor"/>
    </font>
    <font>
      <i/>
      <sz val="11"/>
      <color theme="0" tint="-0.34998626667073579"/>
      <name val="Calibri"/>
      <family val="2"/>
      <scheme val="minor"/>
    </font>
    <font>
      <b/>
      <sz val="11"/>
      <color theme="0"/>
      <name val="Calibri"/>
      <family val="2"/>
      <scheme val="minor"/>
    </font>
    <font>
      <sz val="11"/>
      <color theme="0"/>
      <name val="Calibri"/>
      <family val="2"/>
      <scheme val="minor"/>
    </font>
    <font>
      <sz val="11"/>
      <name val="Calibri"/>
      <family val="2"/>
      <scheme val="minor"/>
    </font>
    <font>
      <b/>
      <i/>
      <sz val="10"/>
      <color theme="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1" tint="0.499984740745262"/>
        <bgColor indexed="64"/>
      </patternFill>
    </fill>
    <fill>
      <patternFill patternType="solid">
        <fgColor rgb="FF980677"/>
        <bgColor indexed="64"/>
      </patternFill>
    </fill>
    <fill>
      <patternFill patternType="solid">
        <fgColor theme="4"/>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auto="1"/>
      </left>
      <right/>
      <top/>
      <bottom/>
      <diagonal/>
    </border>
    <border>
      <left/>
      <right/>
      <top style="double">
        <color auto="1"/>
      </top>
      <bottom/>
      <diagonal/>
    </border>
    <border>
      <left style="thin">
        <color indexed="64"/>
      </left>
      <right style="thin">
        <color indexed="64"/>
      </right>
      <top style="double">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auto="1"/>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auto="1"/>
      </left>
      <right/>
      <top style="dashed">
        <color indexed="64"/>
      </top>
      <bottom style="thin">
        <color indexed="64"/>
      </bottom>
      <diagonal/>
    </border>
    <border>
      <left style="thin">
        <color indexed="64"/>
      </left>
      <right style="thin">
        <color indexed="64"/>
      </right>
      <top/>
      <bottom style="dashed">
        <color indexed="64"/>
      </bottom>
      <diagonal/>
    </border>
    <border>
      <left style="thin">
        <color auto="1"/>
      </left>
      <right/>
      <top/>
      <bottom style="dashed">
        <color indexed="64"/>
      </bottom>
      <diagonal/>
    </border>
    <border>
      <left style="thin">
        <color indexed="64"/>
      </left>
      <right style="thin">
        <color indexed="64"/>
      </right>
      <top style="dashed">
        <color indexed="64"/>
      </top>
      <bottom style="double">
        <color indexed="64"/>
      </bottom>
      <diagonal/>
    </border>
    <border>
      <left style="thin">
        <color auto="1"/>
      </left>
      <right/>
      <top style="dashed">
        <color indexed="64"/>
      </top>
      <bottom style="double">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ouble">
        <color auto="1"/>
      </top>
      <bottom style="dashed">
        <color auto="1"/>
      </bottom>
      <diagonal/>
    </border>
    <border>
      <left/>
      <right style="thin">
        <color indexed="64"/>
      </right>
      <top style="double">
        <color auto="1"/>
      </top>
      <bottom style="dashed">
        <color auto="1"/>
      </bottom>
      <diagonal/>
    </border>
    <border>
      <left style="thin">
        <color indexed="64"/>
      </left>
      <right style="thin">
        <color indexed="64"/>
      </right>
      <top style="double">
        <color auto="1"/>
      </top>
      <bottom style="dashed">
        <color auto="1"/>
      </bottom>
      <diagonal/>
    </border>
    <border>
      <left/>
      <right/>
      <top/>
      <bottom style="thick">
        <color rgb="FF980677"/>
      </bottom>
      <diagonal/>
    </border>
    <border>
      <left/>
      <right style="double">
        <color auto="1"/>
      </right>
      <top/>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diagonal/>
    </border>
    <border>
      <left/>
      <right style="double">
        <color auto="1"/>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double">
        <color auto="1"/>
      </left>
      <right/>
      <top style="thin">
        <color indexed="64"/>
      </top>
      <bottom style="thin">
        <color indexed="64"/>
      </bottom>
      <diagonal/>
    </border>
  </borders>
  <cellStyleXfs count="3">
    <xf numFmtId="0" fontId="0" fillId="0" borderId="0"/>
    <xf numFmtId="0" fontId="13" fillId="4" borderId="0" applyNumberFormat="0" applyBorder="0" applyAlignment="0" applyProtection="0"/>
    <xf numFmtId="0" fontId="15" fillId="0" borderId="56" applyNumberFormat="0" applyFill="0" applyAlignment="0" applyProtection="0"/>
  </cellStyleXfs>
  <cellXfs count="173">
    <xf numFmtId="0" fontId="0" fillId="0" borderId="0" xfId="0"/>
    <xf numFmtId="0" fontId="0" fillId="0" borderId="0" xfId="0" applyProtection="1">
      <protection locked="0"/>
    </xf>
    <xf numFmtId="0" fontId="5" fillId="0" borderId="13" xfId="0" applyFont="1" applyBorder="1" applyAlignment="1">
      <alignment wrapText="1"/>
    </xf>
    <xf numFmtId="164" fontId="0" fillId="0" borderId="22" xfId="0" applyNumberFormat="1" applyBorder="1" applyProtection="1">
      <protection locked="0"/>
    </xf>
    <xf numFmtId="164" fontId="0" fillId="0" borderId="24" xfId="0" applyNumberFormat="1" applyBorder="1" applyProtection="1">
      <protection locked="0"/>
    </xf>
    <xf numFmtId="0" fontId="1" fillId="2" borderId="21" xfId="0" applyFont="1" applyFill="1" applyBorder="1" applyAlignment="1">
      <alignment horizontal="center" wrapText="1"/>
    </xf>
    <xf numFmtId="0" fontId="0" fillId="0" borderId="0" xfId="0" applyProtection="1">
      <protection hidden="1"/>
    </xf>
    <xf numFmtId="0" fontId="1" fillId="0" borderId="5" xfId="0" applyFont="1" applyBorder="1" applyAlignment="1" applyProtection="1">
      <alignment horizontal="center"/>
      <protection locked="0"/>
    </xf>
    <xf numFmtId="0" fontId="1" fillId="0" borderId="19" xfId="0" applyFont="1" applyBorder="1" applyAlignment="1" applyProtection="1">
      <alignment horizontal="center"/>
      <protection locked="0"/>
    </xf>
    <xf numFmtId="164" fontId="1" fillId="0" borderId="5" xfId="0" applyNumberFormat="1" applyFont="1" applyBorder="1" applyAlignment="1" applyProtection="1">
      <alignment horizontal="center"/>
      <protection locked="0"/>
    </xf>
    <xf numFmtId="0" fontId="0" fillId="0" borderId="21" xfId="0" applyBorder="1" applyAlignment="1" applyProtection="1">
      <alignment wrapText="1"/>
      <protection locked="0"/>
    </xf>
    <xf numFmtId="0" fontId="0" fillId="0" borderId="23" xfId="0" applyBorder="1" applyAlignment="1" applyProtection="1">
      <alignment wrapText="1"/>
      <protection locked="0"/>
    </xf>
    <xf numFmtId="0" fontId="0" fillId="0" borderId="0" xfId="0" applyAlignment="1">
      <alignment wrapText="1"/>
    </xf>
    <xf numFmtId="0" fontId="0" fillId="0" borderId="9" xfId="0" applyBorder="1" applyAlignment="1" applyProtection="1">
      <alignment wrapText="1"/>
      <protection locked="0"/>
    </xf>
    <xf numFmtId="0" fontId="0" fillId="0" borderId="0" xfId="0" applyAlignment="1" applyProtection="1">
      <alignment wrapText="1"/>
      <protection locked="0"/>
    </xf>
    <xf numFmtId="0" fontId="1" fillId="2" borderId="18" xfId="0" applyFont="1" applyFill="1" applyBorder="1" applyAlignment="1">
      <alignment horizontal="center" wrapText="1"/>
    </xf>
    <xf numFmtId="14" fontId="2" fillId="0" borderId="5" xfId="0" applyNumberFormat="1" applyFont="1" applyBorder="1" applyAlignment="1" applyProtection="1">
      <alignment horizontal="center" wrapText="1"/>
      <protection locked="0"/>
    </xf>
    <xf numFmtId="164" fontId="0" fillId="0" borderId="0" xfId="0" applyNumberFormat="1" applyProtection="1">
      <protection locked="0"/>
    </xf>
    <xf numFmtId="164" fontId="0" fillId="0" borderId="36" xfId="0" applyNumberFormat="1" applyBorder="1" applyProtection="1">
      <protection locked="0"/>
    </xf>
    <xf numFmtId="164" fontId="0" fillId="0" borderId="37" xfId="0" applyNumberFormat="1" applyBorder="1" applyProtection="1">
      <protection locked="0"/>
    </xf>
    <xf numFmtId="164" fontId="0" fillId="3" borderId="36" xfId="0" applyNumberFormat="1" applyFill="1" applyBorder="1"/>
    <xf numFmtId="164" fontId="10" fillId="0" borderId="36" xfId="0" applyNumberFormat="1" applyFont="1" applyBorder="1" applyProtection="1">
      <protection locked="0"/>
    </xf>
    <xf numFmtId="164" fontId="10" fillId="0" borderId="37" xfId="0" applyNumberFormat="1" applyFont="1" applyBorder="1" applyProtection="1">
      <protection locked="0"/>
    </xf>
    <xf numFmtId="0" fontId="5" fillId="0" borderId="0" xfId="0" applyFont="1" applyAlignment="1">
      <alignment wrapText="1"/>
    </xf>
    <xf numFmtId="0" fontId="15" fillId="0" borderId="56" xfId="2" applyFill="1" applyAlignment="1">
      <alignment wrapText="1"/>
    </xf>
    <xf numFmtId="164" fontId="1" fillId="0" borderId="34" xfId="0" applyNumberFormat="1" applyFont="1" applyBorder="1" applyProtection="1">
      <protection locked="0"/>
    </xf>
    <xf numFmtId="0" fontId="0" fillId="0" borderId="57" xfId="0" applyBorder="1"/>
    <xf numFmtId="0" fontId="0" fillId="0" borderId="57" xfId="0" applyBorder="1" applyAlignment="1">
      <alignment wrapText="1"/>
    </xf>
    <xf numFmtId="0" fontId="1" fillId="2" borderId="58" xfId="0" applyFont="1" applyFill="1" applyBorder="1" applyAlignment="1">
      <alignment horizontal="center" wrapText="1"/>
    </xf>
    <xf numFmtId="165" fontId="0" fillId="0" borderId="57" xfId="0" applyNumberFormat="1" applyBorder="1" applyProtection="1">
      <protection locked="0"/>
    </xf>
    <xf numFmtId="164" fontId="0" fillId="0" borderId="30" xfId="0" applyNumberFormat="1" applyBorder="1" applyProtection="1">
      <protection locked="0"/>
    </xf>
    <xf numFmtId="164" fontId="0" fillId="0" borderId="35" xfId="0" applyNumberFormat="1" applyBorder="1" applyProtection="1">
      <protection locked="0"/>
    </xf>
    <xf numFmtId="164" fontId="0" fillId="0" borderId="10" xfId="0" applyNumberFormat="1" applyBorder="1" applyProtection="1">
      <protection locked="0"/>
    </xf>
    <xf numFmtId="164" fontId="0" fillId="7" borderId="30" xfId="0" applyNumberFormat="1" applyFill="1" applyBorder="1"/>
    <xf numFmtId="164" fontId="0" fillId="0" borderId="28" xfId="0" applyNumberFormat="1" applyBorder="1" applyProtection="1">
      <protection locked="0"/>
    </xf>
    <xf numFmtId="164" fontId="0" fillId="0" borderId="42" xfId="0" applyNumberFormat="1" applyBorder="1" applyProtection="1">
      <protection locked="0"/>
    </xf>
    <xf numFmtId="164" fontId="0" fillId="0" borderId="43" xfId="0" applyNumberFormat="1" applyBorder="1" applyProtection="1">
      <protection locked="0"/>
    </xf>
    <xf numFmtId="0" fontId="10" fillId="6" borderId="3" xfId="0" applyFont="1" applyFill="1" applyBorder="1" applyAlignment="1" applyProtection="1">
      <alignment wrapText="1"/>
      <protection locked="0"/>
    </xf>
    <xf numFmtId="164" fontId="10" fillId="6" borderId="3" xfId="0" applyNumberFormat="1" applyFont="1" applyFill="1" applyBorder="1" applyProtection="1">
      <protection locked="0"/>
    </xf>
    <xf numFmtId="0" fontId="10" fillId="6" borderId="3" xfId="0" applyFont="1" applyFill="1" applyBorder="1" applyAlignment="1" applyProtection="1">
      <alignment horizontal="left" wrapText="1"/>
      <protection locked="0"/>
    </xf>
    <xf numFmtId="0" fontId="1" fillId="2" borderId="19" xfId="0" applyFont="1" applyFill="1" applyBorder="1" applyAlignment="1">
      <alignment horizontal="center" wrapText="1"/>
    </xf>
    <xf numFmtId="165" fontId="0" fillId="0" borderId="0" xfId="0" applyNumberFormat="1" applyProtection="1">
      <protection locked="0"/>
    </xf>
    <xf numFmtId="165" fontId="0" fillId="0" borderId="9" xfId="0" applyNumberFormat="1" applyBorder="1" applyProtection="1">
      <protection locked="0"/>
    </xf>
    <xf numFmtId="0" fontId="1" fillId="2" borderId="61" xfId="0" applyFont="1" applyFill="1" applyBorder="1" applyAlignment="1">
      <alignment horizontal="center" wrapText="1"/>
    </xf>
    <xf numFmtId="0" fontId="1" fillId="2" borderId="60" xfId="0" applyFont="1" applyFill="1" applyBorder="1" applyAlignment="1">
      <alignment horizontal="center" wrapText="1"/>
    </xf>
    <xf numFmtId="0" fontId="1" fillId="2" borderId="62" xfId="0" applyFont="1" applyFill="1" applyBorder="1" applyAlignment="1">
      <alignment horizontal="center" wrapText="1"/>
    </xf>
    <xf numFmtId="0" fontId="1" fillId="2" borderId="63" xfId="0" applyFont="1" applyFill="1" applyBorder="1" applyAlignment="1">
      <alignment horizontal="center" wrapText="1"/>
    </xf>
    <xf numFmtId="0" fontId="0" fillId="0" borderId="0" xfId="0" applyAlignment="1">
      <alignment horizontal="center"/>
    </xf>
    <xf numFmtId="0" fontId="9" fillId="0" borderId="0" xfId="0" applyFont="1"/>
    <xf numFmtId="0" fontId="0" fillId="0" borderId="0" xfId="0" applyAlignment="1">
      <alignment horizontal="right" wrapText="1"/>
    </xf>
    <xf numFmtId="0" fontId="2" fillId="0" borderId="0" xfId="0" applyFont="1" applyAlignment="1">
      <alignment horizontal="right" wrapText="1"/>
    </xf>
    <xf numFmtId="0" fontId="14" fillId="0" borderId="25"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xf>
    <xf numFmtId="17" fontId="14" fillId="0" borderId="3" xfId="0" applyNumberFormat="1" applyFont="1" applyBorder="1" applyAlignment="1">
      <alignment horizontal="center"/>
    </xf>
    <xf numFmtId="17" fontId="2" fillId="0" borderId="3" xfId="0" applyNumberFormat="1" applyFont="1" applyBorder="1" applyAlignment="1">
      <alignment horizontal="center"/>
    </xf>
    <xf numFmtId="0" fontId="1" fillId="0" borderId="33" xfId="0" applyFont="1" applyBorder="1" applyAlignment="1">
      <alignment wrapText="1"/>
    </xf>
    <xf numFmtId="0" fontId="1" fillId="0" borderId="34" xfId="0" applyFont="1" applyBorder="1" applyAlignment="1">
      <alignment wrapText="1"/>
    </xf>
    <xf numFmtId="0" fontId="0" fillId="0" borderId="0" xfId="0" quotePrefix="1" applyAlignment="1">
      <alignment horizontal="right" wrapText="1"/>
    </xf>
    <xf numFmtId="0" fontId="0" fillId="0" borderId="29" xfId="0" applyBorder="1" applyAlignment="1">
      <alignment horizontal="left" wrapText="1"/>
    </xf>
    <xf numFmtId="0" fontId="0" fillId="0" borderId="30" xfId="0" applyBorder="1" applyAlignment="1">
      <alignment horizontal="left" wrapText="1"/>
    </xf>
    <xf numFmtId="0" fontId="0" fillId="0" borderId="38" xfId="0" applyBorder="1" applyAlignment="1">
      <alignment wrapText="1"/>
    </xf>
    <xf numFmtId="0" fontId="0" fillId="0" borderId="39" xfId="0" applyBorder="1" applyAlignment="1">
      <alignment wrapText="1"/>
    </xf>
    <xf numFmtId="164" fontId="0" fillId="0" borderId="39" xfId="0" applyNumberFormat="1" applyBorder="1"/>
    <xf numFmtId="164" fontId="0" fillId="0" borderId="40" xfId="0" applyNumberFormat="1" applyBorder="1"/>
    <xf numFmtId="164" fontId="0" fillId="0" borderId="41" xfId="0" applyNumberFormat="1" applyBorder="1"/>
    <xf numFmtId="0" fontId="18" fillId="5" borderId="9" xfId="0" applyFont="1" applyFill="1" applyBorder="1" applyAlignment="1">
      <alignment horizontal="left" wrapText="1"/>
    </xf>
    <xf numFmtId="0" fontId="18" fillId="5" borderId="10" xfId="0" applyFont="1" applyFill="1" applyBorder="1" applyAlignment="1">
      <alignment horizontal="left" wrapText="1"/>
    </xf>
    <xf numFmtId="164" fontId="18" fillId="5" borderId="10" xfId="0" applyNumberFormat="1" applyFont="1" applyFill="1" applyBorder="1"/>
    <xf numFmtId="0" fontId="0" fillId="0" borderId="38" xfId="0" applyBorder="1" applyAlignment="1">
      <alignment horizontal="left" wrapText="1" indent="2"/>
    </xf>
    <xf numFmtId="0" fontId="0" fillId="0" borderId="19" xfId="0" applyBorder="1" applyAlignment="1">
      <alignment horizontal="left" wrapText="1" indent="2"/>
    </xf>
    <xf numFmtId="0" fontId="0" fillId="0" borderId="27" xfId="0" applyBorder="1" applyAlignment="1">
      <alignment horizontal="left" wrapText="1"/>
    </xf>
    <xf numFmtId="0" fontId="0" fillId="0" borderId="28" xfId="0" applyBorder="1" applyAlignment="1">
      <alignment horizontal="left" wrapText="1" indent="2"/>
    </xf>
    <xf numFmtId="0" fontId="0" fillId="0" borderId="27" xfId="0" applyBorder="1" applyAlignment="1">
      <alignment wrapText="1"/>
    </xf>
    <xf numFmtId="0" fontId="0" fillId="0" borderId="28" xfId="0" applyBorder="1" applyAlignment="1">
      <alignment wrapText="1"/>
    </xf>
    <xf numFmtId="0" fontId="7" fillId="0" borderId="0" xfId="0" applyFont="1" applyAlignment="1">
      <alignment horizontal="right" wrapText="1"/>
    </xf>
    <xf numFmtId="0" fontId="0" fillId="0" borderId="29" xfId="0" applyBorder="1" applyAlignment="1">
      <alignment wrapText="1"/>
    </xf>
    <xf numFmtId="0" fontId="0" fillId="0" borderId="30" xfId="0" applyBorder="1" applyAlignment="1">
      <alignment wrapText="1"/>
    </xf>
    <xf numFmtId="0" fontId="18" fillId="5" borderId="9" xfId="0" applyFont="1" applyFill="1" applyBorder="1" applyAlignment="1">
      <alignment wrapText="1"/>
    </xf>
    <xf numFmtId="0" fontId="18" fillId="5" borderId="10" xfId="0" applyFont="1" applyFill="1" applyBorder="1" applyAlignment="1">
      <alignment wrapText="1"/>
    </xf>
    <xf numFmtId="164" fontId="0" fillId="7" borderId="28" xfId="0" applyNumberFormat="1" applyFill="1" applyBorder="1"/>
    <xf numFmtId="0" fontId="0" fillId="0" borderId="2" xfId="0" applyBorder="1"/>
    <xf numFmtId="0" fontId="0" fillId="0" borderId="4" xfId="0" applyBorder="1"/>
    <xf numFmtId="0" fontId="6" fillId="0" borderId="0" xfId="0" applyFont="1" applyAlignment="1">
      <alignment horizontal="right"/>
    </xf>
    <xf numFmtId="0" fontId="1" fillId="0" borderId="0" xfId="0" applyFont="1"/>
    <xf numFmtId="0" fontId="6" fillId="0" borderId="0" xfId="0" applyFont="1" applyAlignment="1">
      <alignment horizontal="right" wrapText="1"/>
    </xf>
    <xf numFmtId="0" fontId="2" fillId="0" borderId="0" xfId="0" applyFont="1" applyAlignment="1">
      <alignment wrapText="1"/>
    </xf>
    <xf numFmtId="0" fontId="2" fillId="0" borderId="5" xfId="0" applyFont="1" applyBorder="1" applyAlignment="1">
      <alignment wrapText="1"/>
    </xf>
    <xf numFmtId="14" fontId="14" fillId="0" borderId="26" xfId="0" applyNumberFormat="1" applyFont="1" applyBorder="1" applyAlignment="1">
      <alignment horizontal="center"/>
    </xf>
    <xf numFmtId="0" fontId="18" fillId="5" borderId="19" xfId="0" applyFont="1" applyFill="1" applyBorder="1" applyAlignment="1">
      <alignment wrapText="1"/>
    </xf>
    <xf numFmtId="164" fontId="18" fillId="5" borderId="18" xfId="0" applyNumberFormat="1" applyFont="1" applyFill="1" applyBorder="1"/>
    <xf numFmtId="164" fontId="18" fillId="5" borderId="1" xfId="0" applyNumberFormat="1" applyFont="1" applyFill="1" applyBorder="1"/>
    <xf numFmtId="0" fontId="3" fillId="2" borderId="0" xfId="0" applyFont="1" applyFill="1"/>
    <xf numFmtId="164" fontId="3" fillId="2" borderId="18" xfId="0" applyNumberFormat="1" applyFont="1" applyFill="1" applyBorder="1"/>
    <xf numFmtId="164" fontId="3" fillId="2" borderId="1" xfId="0" applyNumberFormat="1" applyFont="1" applyFill="1" applyBorder="1"/>
    <xf numFmtId="0" fontId="2" fillId="2" borderId="0" xfId="0" applyFont="1" applyFill="1" applyAlignment="1">
      <alignment wrapText="1"/>
    </xf>
    <xf numFmtId="0" fontId="2" fillId="2" borderId="0" xfId="0" applyFont="1" applyFill="1"/>
    <xf numFmtId="0" fontId="2" fillId="2" borderId="4" xfId="0" applyFont="1" applyFill="1" applyBorder="1"/>
    <xf numFmtId="0" fontId="0" fillId="9" borderId="27" xfId="0" applyFill="1" applyBorder="1" applyAlignment="1">
      <alignment horizontal="left" wrapText="1"/>
    </xf>
    <xf numFmtId="0" fontId="0" fillId="9" borderId="28" xfId="0" applyFill="1" applyBorder="1" applyAlignment="1">
      <alignment wrapText="1"/>
    </xf>
    <xf numFmtId="164" fontId="0" fillId="3" borderId="42" xfId="0" applyNumberFormat="1" applyFill="1" applyBorder="1"/>
    <xf numFmtId="0" fontId="0" fillId="9" borderId="29" xfId="0" applyFill="1" applyBorder="1" applyAlignment="1">
      <alignment horizontal="left" wrapText="1"/>
    </xf>
    <xf numFmtId="0" fontId="0" fillId="9" borderId="30" xfId="0" applyFill="1" applyBorder="1" applyAlignment="1">
      <alignment wrapText="1"/>
    </xf>
    <xf numFmtId="164" fontId="0" fillId="0" borderId="36" xfId="0" applyNumberFormat="1" applyBorder="1"/>
    <xf numFmtId="0" fontId="19" fillId="10" borderId="29" xfId="0" applyFont="1" applyFill="1" applyBorder="1" applyAlignment="1">
      <alignment horizontal="left" wrapText="1"/>
    </xf>
    <xf numFmtId="0" fontId="19" fillId="10" borderId="30" xfId="0" applyFont="1" applyFill="1" applyBorder="1" applyAlignment="1">
      <alignment wrapText="1"/>
    </xf>
    <xf numFmtId="164" fontId="0" fillId="0" borderId="0" xfId="0" applyNumberFormat="1" applyAlignment="1">
      <alignment horizontal="right" wrapText="1"/>
    </xf>
    <xf numFmtId="0" fontId="0" fillId="6" borderId="29" xfId="0" applyFill="1" applyBorder="1" applyAlignment="1">
      <alignment horizontal="left" wrapText="1"/>
    </xf>
    <xf numFmtId="0" fontId="0" fillId="6" borderId="30" xfId="0" applyFill="1" applyBorder="1" applyAlignment="1">
      <alignment wrapText="1"/>
    </xf>
    <xf numFmtId="0" fontId="0" fillId="6" borderId="31" xfId="0" applyFill="1" applyBorder="1" applyAlignment="1">
      <alignment horizontal="left" wrapText="1"/>
    </xf>
    <xf numFmtId="0" fontId="0" fillId="6" borderId="32" xfId="0" applyFill="1" applyBorder="1" applyAlignment="1">
      <alignment wrapText="1"/>
    </xf>
    <xf numFmtId="0" fontId="10" fillId="6" borderId="0" xfId="0" applyFont="1" applyFill="1" applyAlignment="1">
      <alignment horizontal="right" wrapText="1"/>
    </xf>
    <xf numFmtId="0" fontId="0" fillId="0" borderId="44" xfId="0" applyBorder="1"/>
    <xf numFmtId="0" fontId="0" fillId="0" borderId="45" xfId="0" applyBorder="1"/>
    <xf numFmtId="0" fontId="18" fillId="5" borderId="7" xfId="0" applyFont="1" applyFill="1" applyBorder="1"/>
    <xf numFmtId="164" fontId="18" fillId="5" borderId="7" xfId="0" applyNumberFormat="1" applyFont="1" applyFill="1" applyBorder="1"/>
    <xf numFmtId="164" fontId="18" fillId="5" borderId="8" xfId="0" applyNumberFormat="1" applyFont="1" applyFill="1" applyBorder="1"/>
    <xf numFmtId="0" fontId="0" fillId="0" borderId="6" xfId="0" applyBorder="1"/>
    <xf numFmtId="0" fontId="0" fillId="9" borderId="29" xfId="0" applyFill="1" applyBorder="1" applyAlignment="1">
      <alignment wrapText="1"/>
    </xf>
    <xf numFmtId="0" fontId="0" fillId="9" borderId="27" xfId="0" applyFill="1" applyBorder="1" applyAlignment="1">
      <alignment wrapText="1"/>
    </xf>
    <xf numFmtId="164" fontId="0" fillId="3" borderId="36" xfId="0" quotePrefix="1" applyNumberFormat="1" applyFill="1" applyBorder="1"/>
    <xf numFmtId="0" fontId="19" fillId="10" borderId="29" xfId="0" applyFont="1" applyFill="1" applyBorder="1" applyAlignment="1">
      <alignment wrapText="1"/>
    </xf>
    <xf numFmtId="0" fontId="0" fillId="6" borderId="31" xfId="0" applyFill="1" applyBorder="1" applyAlignment="1">
      <alignment wrapText="1"/>
    </xf>
    <xf numFmtId="0" fontId="18" fillId="5" borderId="7" xfId="0" applyFont="1" applyFill="1" applyBorder="1" applyAlignment="1">
      <alignment wrapText="1"/>
    </xf>
    <xf numFmtId="0" fontId="20" fillId="9" borderId="46" xfId="0" applyFont="1" applyFill="1" applyBorder="1" applyAlignment="1">
      <alignment wrapText="1"/>
    </xf>
    <xf numFmtId="0" fontId="19" fillId="9" borderId="47" xfId="0" applyFont="1" applyFill="1" applyBorder="1" applyAlignment="1">
      <alignment wrapText="1"/>
    </xf>
    <xf numFmtId="164" fontId="0" fillId="0" borderId="48" xfId="0" quotePrefix="1" applyNumberFormat="1" applyBorder="1"/>
    <xf numFmtId="0" fontId="19" fillId="10" borderId="49" xfId="0" applyFont="1" applyFill="1" applyBorder="1" applyAlignment="1">
      <alignment wrapText="1"/>
    </xf>
    <xf numFmtId="164" fontId="0" fillId="0" borderId="30" xfId="0" applyNumberFormat="1" applyBorder="1"/>
    <xf numFmtId="164" fontId="0" fillId="0" borderId="50" xfId="0" applyNumberFormat="1" applyBorder="1"/>
    <xf numFmtId="0" fontId="0" fillId="6" borderId="51" xfId="0" applyFill="1" applyBorder="1" applyAlignment="1">
      <alignment wrapText="1"/>
    </xf>
    <xf numFmtId="0" fontId="0" fillId="6" borderId="38" xfId="0" applyFill="1" applyBorder="1" applyAlignment="1">
      <alignment wrapText="1"/>
    </xf>
    <xf numFmtId="164" fontId="0" fillId="0" borderId="52" xfId="0" applyNumberFormat="1" applyBorder="1"/>
    <xf numFmtId="0" fontId="18" fillId="5" borderId="15" xfId="0" applyFont="1" applyFill="1" applyBorder="1" applyAlignment="1">
      <alignment wrapText="1"/>
    </xf>
    <xf numFmtId="0" fontId="18" fillId="5" borderId="16" xfId="0" applyFont="1" applyFill="1" applyBorder="1" applyAlignment="1">
      <alignment wrapText="1"/>
    </xf>
    <xf numFmtId="164" fontId="18" fillId="5" borderId="20" xfId="0" applyNumberFormat="1" applyFont="1" applyFill="1" applyBorder="1"/>
    <xf numFmtId="0" fontId="18" fillId="5" borderId="53" xfId="0" applyFont="1" applyFill="1" applyBorder="1" applyAlignment="1">
      <alignment wrapText="1"/>
    </xf>
    <xf numFmtId="164" fontId="21" fillId="5" borderId="54" xfId="0" applyNumberFormat="1" applyFont="1" applyFill="1" applyBorder="1"/>
    <xf numFmtId="164" fontId="18" fillId="5" borderId="54" xfId="0" applyNumberFormat="1" applyFont="1" applyFill="1" applyBorder="1"/>
    <xf numFmtId="164" fontId="18" fillId="5" borderId="55" xfId="0" applyNumberFormat="1" applyFont="1" applyFill="1" applyBorder="1"/>
    <xf numFmtId="0" fontId="1" fillId="2" borderId="31" xfId="0" applyFont="1" applyFill="1" applyBorder="1" applyAlignment="1">
      <alignment wrapText="1"/>
    </xf>
    <xf numFmtId="164" fontId="11" fillId="2" borderId="32" xfId="0" applyNumberFormat="1" applyFont="1" applyFill="1" applyBorder="1"/>
    <xf numFmtId="164" fontId="1" fillId="2" borderId="32" xfId="0" applyNumberFormat="1" applyFont="1" applyFill="1" applyBorder="1"/>
    <xf numFmtId="0" fontId="3" fillId="0" borderId="0" xfId="0" applyFont="1" applyAlignment="1">
      <alignment wrapText="1"/>
    </xf>
    <xf numFmtId="164" fontId="3" fillId="0" borderId="0" xfId="0" applyNumberFormat="1" applyFont="1"/>
    <xf numFmtId="164" fontId="0" fillId="0" borderId="0" xfId="0" applyNumberFormat="1"/>
    <xf numFmtId="0" fontId="4" fillId="0" borderId="11" xfId="0" applyFont="1" applyBorder="1" applyAlignment="1">
      <alignment horizontal="left" wrapText="1"/>
    </xf>
    <xf numFmtId="0" fontId="0" fillId="0" borderId="12" xfId="0" applyBorder="1" applyAlignment="1">
      <alignment wrapText="1"/>
    </xf>
    <xf numFmtId="0" fontId="0" fillId="0" borderId="14" xfId="0" applyBorder="1" applyAlignment="1">
      <alignment wrapText="1"/>
    </xf>
    <xf numFmtId="0" fontId="1" fillId="2" borderId="22" xfId="0" applyFont="1" applyFill="1" applyBorder="1" applyAlignment="1">
      <alignment horizontal="center" wrapText="1"/>
    </xf>
    <xf numFmtId="0" fontId="0" fillId="0" borderId="0" xfId="0" applyAlignment="1">
      <alignment horizontal="right"/>
    </xf>
    <xf numFmtId="0" fontId="17" fillId="0" borderId="39" xfId="0" applyFont="1" applyBorder="1" applyAlignment="1" applyProtection="1">
      <alignment horizontal="left" wrapText="1"/>
      <protection locked="0"/>
    </xf>
    <xf numFmtId="0" fontId="0" fillId="0" borderId="39" xfId="0" applyBorder="1" applyProtection="1">
      <protection locked="0"/>
    </xf>
    <xf numFmtId="0" fontId="0" fillId="0" borderId="40" xfId="0" applyBorder="1" applyProtection="1">
      <protection locked="0"/>
    </xf>
    <xf numFmtId="17" fontId="0" fillId="0" borderId="59" xfId="0" applyNumberFormat="1" applyBorder="1" applyAlignment="1" applyProtection="1">
      <alignment horizontal="center"/>
      <protection locked="0"/>
    </xf>
    <xf numFmtId="17" fontId="0" fillId="0" borderId="9" xfId="0" applyNumberFormat="1" applyBorder="1" applyAlignment="1" applyProtection="1">
      <alignment horizontal="center"/>
      <protection locked="0"/>
    </xf>
    <xf numFmtId="17" fontId="0" fillId="0" borderId="57" xfId="0" applyNumberFormat="1" applyBorder="1" applyAlignment="1" applyProtection="1">
      <alignment horizontal="center"/>
      <protection locked="0"/>
    </xf>
    <xf numFmtId="17" fontId="0" fillId="0" borderId="0" xfId="0" applyNumberFormat="1" applyAlignment="1" applyProtection="1">
      <alignment horizontal="center"/>
      <protection locked="0"/>
    </xf>
    <xf numFmtId="0" fontId="0" fillId="0" borderId="0" xfId="0" applyAlignment="1">
      <alignment horizontal="left" wrapText="1"/>
    </xf>
    <xf numFmtId="9" fontId="0" fillId="0" borderId="28" xfId="0" applyNumberFormat="1" applyBorder="1" applyAlignment="1" applyProtection="1">
      <alignment horizontal="left" wrapText="1"/>
      <protection locked="0"/>
    </xf>
    <xf numFmtId="0" fontId="10" fillId="6" borderId="3" xfId="0" applyFont="1" applyFill="1" applyBorder="1" applyAlignment="1">
      <alignment horizontal="left" wrapText="1"/>
    </xf>
    <xf numFmtId="0" fontId="13" fillId="4" borderId="0" xfId="1" applyAlignment="1" applyProtection="1">
      <alignment horizontal="left"/>
    </xf>
    <xf numFmtId="0" fontId="5" fillId="0" borderId="0" xfId="0" applyFont="1" applyAlignment="1">
      <alignment horizontal="left"/>
    </xf>
    <xf numFmtId="0" fontId="0" fillId="0" borderId="0" xfId="0" applyAlignment="1">
      <alignment horizontal="center"/>
    </xf>
    <xf numFmtId="0" fontId="1" fillId="0" borderId="19" xfId="0" applyFont="1" applyBorder="1" applyAlignment="1">
      <alignment horizontal="right"/>
    </xf>
    <xf numFmtId="0" fontId="1" fillId="0" borderId="5" xfId="0" applyFont="1" applyBorder="1" applyAlignment="1">
      <alignment horizontal="right"/>
    </xf>
    <xf numFmtId="0" fontId="13" fillId="4" borderId="0" xfId="1" applyAlignment="1" applyProtection="1">
      <alignment horizontal="left" wrapText="1"/>
    </xf>
    <xf numFmtId="0" fontId="1" fillId="8" borderId="0" xfId="0" applyFont="1" applyFill="1" applyAlignment="1">
      <alignment horizontal="left" vertical="top" wrapText="1"/>
    </xf>
    <xf numFmtId="0" fontId="15" fillId="0" borderId="56" xfId="2" applyFill="1" applyAlignment="1">
      <alignment horizontal="left" wrapText="1"/>
    </xf>
    <xf numFmtId="0" fontId="5" fillId="0" borderId="0" xfId="0" applyFont="1" applyAlignment="1">
      <alignment horizontal="left" vertical="top" wrapText="1"/>
    </xf>
    <xf numFmtId="0" fontId="13" fillId="4" borderId="0" xfId="1" applyBorder="1" applyAlignment="1" applyProtection="1">
      <alignment horizontal="left"/>
      <protection locked="0"/>
    </xf>
    <xf numFmtId="0" fontId="13" fillId="4" borderId="0" xfId="1" applyBorder="1" applyAlignment="1" applyProtection="1">
      <alignment horizontal="left" wrapText="1"/>
      <protection locked="0"/>
    </xf>
    <xf numFmtId="0" fontId="0" fillId="0" borderId="0" xfId="0" applyAlignment="1"/>
  </cellXfs>
  <cellStyles count="3">
    <cellStyle name="Standard" xfId="0" builtinId="0"/>
    <cellStyle name="Überschrift" xfId="1" builtinId="15" customBuiltin="1"/>
    <cellStyle name="Überschrift 1" xfId="2" builtinId="16" customBuiltin="1"/>
  </cellStyles>
  <dxfs count="0"/>
  <tableStyles count="0" defaultTableStyle="TableStyleMedium2" defaultPivotStyle="PivotStyleLight16"/>
  <colors>
    <mruColors>
      <color rgb="FF7107F9"/>
      <color rgb="FF980677"/>
      <color rgb="FFF9555D"/>
      <color rgb="FF9447FB"/>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DE" sz="1800" b="1"/>
              <a:t>Jahresüberschuss, Kapitalfluss und Kontostand</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3"/>
          <c:tx>
            <c:v>Kontostand</c:v>
          </c:tx>
          <c:spPr>
            <a:solidFill>
              <a:srgbClr val="980677"/>
            </a:solidFill>
            <a:ln>
              <a:solidFill>
                <a:srgbClr val="980677"/>
              </a:solidFill>
            </a:ln>
            <a:effectLst/>
          </c:spPr>
          <c:invertIfNegative val="0"/>
          <c:val>
            <c:numRef>
              <c:f>Finanzplan!$E$97:$AN$97</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7DE8-4822-A084-7304312F06BC}"/>
            </c:ext>
          </c:extLst>
        </c:ser>
        <c:ser>
          <c:idx val="3"/>
          <c:order val="4"/>
          <c:tx>
            <c:v>Kontostand (ohne Pre-Seed)</c:v>
          </c:tx>
          <c:spPr>
            <a:solidFill>
              <a:schemeClr val="bg1">
                <a:lumMod val="65000"/>
              </a:schemeClr>
            </a:solidFill>
            <a:ln>
              <a:noFill/>
            </a:ln>
            <a:effectLst/>
          </c:spPr>
          <c:invertIfNegative val="0"/>
          <c:val>
            <c:numRef>
              <c:f>Finanzplan!$E$99:$AN$99</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7DE8-4822-A084-7304312F06BC}"/>
            </c:ext>
          </c:extLst>
        </c:ser>
        <c:dLbls>
          <c:showLegendKey val="0"/>
          <c:showVal val="0"/>
          <c:showCatName val="0"/>
          <c:showSerName val="0"/>
          <c:showPercent val="0"/>
          <c:showBubbleSize val="0"/>
        </c:dLbls>
        <c:gapWidth val="150"/>
        <c:axId val="545939080"/>
        <c:axId val="545940064"/>
      </c:barChart>
      <c:lineChart>
        <c:grouping val="standard"/>
        <c:varyColors val="0"/>
        <c:ser>
          <c:idx val="0"/>
          <c:order val="0"/>
          <c:tx>
            <c:v>Kapitalfluss (mit Pre-Seed)</c:v>
          </c:tx>
          <c:spPr>
            <a:ln w="28575" cap="rnd">
              <a:solidFill>
                <a:schemeClr val="accent4"/>
              </a:solidFill>
              <a:round/>
            </a:ln>
            <a:effectLst/>
          </c:spPr>
          <c:marker>
            <c:symbol val="none"/>
          </c:marker>
          <c:cat>
            <c:numRef>
              <c:f>Finanzplan!$E$11:$AN$11</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cat>
          <c:val>
            <c:numRef>
              <c:f>Finanzplan!$E$96:$AN$96</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2-7DE8-4822-A084-7304312F06BC}"/>
            </c:ext>
          </c:extLst>
        </c:ser>
        <c:ser>
          <c:idx val="4"/>
          <c:order val="1"/>
          <c:tx>
            <c:v>Kapitalfluss (ohne Pre-Seed)</c:v>
          </c:tx>
          <c:spPr>
            <a:ln w="28575" cap="rnd" cmpd="sng">
              <a:solidFill>
                <a:schemeClr val="accent4"/>
              </a:solidFill>
              <a:prstDash val="sysDash"/>
              <a:round/>
            </a:ln>
            <a:effectLst/>
          </c:spPr>
          <c:marker>
            <c:symbol val="none"/>
          </c:marker>
          <c:cat>
            <c:numRef>
              <c:f>Finanzplan!$E$11:$AN$11</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cat>
          <c:val>
            <c:numRef>
              <c:f>Finanzplan!$E$98:$AN$98</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3-7DE8-4822-A084-7304312F06BC}"/>
            </c:ext>
          </c:extLst>
        </c:ser>
        <c:ser>
          <c:idx val="2"/>
          <c:order val="2"/>
          <c:tx>
            <c:v>Jahresüberschuss</c:v>
          </c:tx>
          <c:spPr>
            <a:ln w="28575" cap="rnd">
              <a:solidFill>
                <a:schemeClr val="accent6"/>
              </a:solidFill>
              <a:round/>
            </a:ln>
            <a:effectLst/>
          </c:spPr>
          <c:marker>
            <c:symbol val="none"/>
          </c:marker>
          <c:cat>
            <c:numRef>
              <c:f>Finanzplan!$E$11:$AN$11</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cat>
          <c:val>
            <c:numRef>
              <c:f>Finanzplan!$E$38:$AN$38</c:f>
              <c:numCache>
                <c:formatCode>#,##0.00\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4-7DE8-4822-A084-7304312F06BC}"/>
            </c:ext>
          </c:extLst>
        </c:ser>
        <c:dLbls>
          <c:showLegendKey val="0"/>
          <c:showVal val="0"/>
          <c:showCatName val="0"/>
          <c:showSerName val="0"/>
          <c:showPercent val="0"/>
          <c:showBubbleSize val="0"/>
        </c:dLbls>
        <c:marker val="1"/>
        <c:smooth val="0"/>
        <c:axId val="545939080"/>
        <c:axId val="545940064"/>
      </c:lineChart>
      <c:catAx>
        <c:axId val="5459390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940064"/>
        <c:crosses val="autoZero"/>
        <c:auto val="1"/>
        <c:lblAlgn val="ctr"/>
        <c:lblOffset val="100"/>
        <c:noMultiLvlLbl val="0"/>
      </c:catAx>
      <c:valAx>
        <c:axId val="545940064"/>
        <c:scaling>
          <c:orientation val="minMax"/>
        </c:scaling>
        <c:delete val="0"/>
        <c:axPos val="l"/>
        <c:majorGridlines>
          <c:spPr>
            <a:ln w="9525" cap="flat" cmpd="sng" algn="ctr">
              <a:solidFill>
                <a:schemeClr val="tx1">
                  <a:lumMod val="15000"/>
                  <a:lumOff val="85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459390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legendEntry>
        <c:idx val="4"/>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chart" Target="../charts/chart1.xml"/><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18</xdr:col>
      <xdr:colOff>152400</xdr:colOff>
      <xdr:row>47</xdr:row>
      <xdr:rowOff>68036</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0" y="1"/>
          <a:ext cx="13868400" cy="902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800" b="1" u="sng">
              <a:solidFill>
                <a:schemeClr val="accent1"/>
              </a:solidFill>
            </a:rPr>
            <a:t>Anleitung</a:t>
          </a:r>
          <a:endParaRPr lang="de-DE" sz="1800" b="1" u="sng">
            <a:solidFill>
              <a:schemeClr val="accent1"/>
            </a:solidFill>
          </a:endParaRPr>
        </a:p>
        <a:p>
          <a:endParaRPr lang="de-DE" sz="1400" b="1">
            <a:solidFill>
              <a:srgbClr val="C00000"/>
            </a:solidFill>
          </a:endParaRPr>
        </a:p>
        <a:p>
          <a:r>
            <a:rPr lang="de-DE" sz="1600" b="1">
              <a:solidFill>
                <a:srgbClr val="980677"/>
              </a:solidFill>
            </a:rPr>
            <a:t>Tabellenblätter</a:t>
          </a:r>
        </a:p>
        <a:p>
          <a:r>
            <a:rPr lang="de-DE" sz="1400" b="1" i="0" baseline="0">
              <a:solidFill>
                <a:schemeClr val="dk1"/>
              </a:solidFill>
              <a:latin typeface="+mn-lt"/>
              <a:ea typeface="+mn-ea"/>
              <a:cs typeface="+mn-cs"/>
            </a:rPr>
            <a:t>Planungsprämissen</a:t>
          </a:r>
        </a:p>
        <a:p>
          <a:r>
            <a:rPr lang="de-DE" sz="1400" b="0">
              <a:solidFill>
                <a:sysClr val="windowText" lastClr="000000"/>
              </a:solidFill>
            </a:rPr>
            <a:t>Auf dem Tabellenblatt "Planungsprämissen" sollen Annahmen, die der Planung des Finanzplans zugrunde liegen, festgehalten werden. Dies dient zur besseren Validierung der Planung und erleichtert es dem Leser, sich in die Planung hineinzudenken.</a:t>
          </a:r>
        </a:p>
        <a:p>
          <a:r>
            <a:rPr lang="de-DE" sz="1400" b="0">
              <a:solidFill>
                <a:sysClr val="windowText" lastClr="000000"/>
              </a:solidFill>
            </a:rPr>
            <a:t>Das Tabellenblatt wurde bewusst unverändert gelassen, um dem Ersteller möglichst viel Freiraum zu lassen.</a:t>
          </a:r>
        </a:p>
        <a:p>
          <a:endParaRPr lang="de-DE" sz="1400" b="0" baseline="0">
            <a:solidFill>
              <a:sysClr val="windowText" lastClr="000000"/>
            </a:solidFill>
          </a:endParaRPr>
        </a:p>
        <a:p>
          <a:r>
            <a:rPr lang="de-DE" sz="1400" b="1" i="0" baseline="0">
              <a:solidFill>
                <a:schemeClr val="dk1"/>
              </a:solidFill>
              <a:latin typeface="+mn-lt"/>
              <a:ea typeface="+mn-ea"/>
              <a:cs typeface="+mn-cs"/>
            </a:rPr>
            <a:t>Finanzplan</a:t>
          </a:r>
        </a:p>
        <a:p>
          <a:r>
            <a:rPr lang="de-DE" sz="1400" b="0" baseline="0">
              <a:solidFill>
                <a:sysClr val="windowText" lastClr="000000"/>
              </a:solidFill>
            </a:rPr>
            <a:t>Das Tabellenblatt "Finanzplan" ist das Herzstück dieser Excel-Datei. Der Finanzplan besteht aus einer angepassten GuV-Rechnung und Cash-Flow-Rechnung. </a:t>
          </a:r>
        </a:p>
        <a:p>
          <a:r>
            <a:rPr lang="de-DE" sz="1400" b="0" baseline="0">
              <a:solidFill>
                <a:sysClr val="windowText" lastClr="000000"/>
              </a:solidFill>
            </a:rPr>
            <a:t>Es gelten die Bestimmungen des HGB. </a:t>
          </a:r>
        </a:p>
        <a:p>
          <a:r>
            <a:rPr lang="de-DE" sz="1400" b="0" baseline="0">
              <a:solidFill>
                <a:sysClr val="windowText" lastClr="000000"/>
              </a:solidFill>
            </a:rPr>
            <a:t>Der Cash-Flow wird nach der direkten Methode berechnet. Bestimmte Positionen der GuV werden direkt in die Cash-Flow-Rechnung übernommen (teilweise durch die Kreditoren-/Debitorenlaufzeit versetzt).</a:t>
          </a:r>
        </a:p>
        <a:p>
          <a:endParaRPr lang="de-DE" sz="1400" b="0" baseline="0">
            <a:solidFill>
              <a:sysClr val="windowText" lastClr="000000"/>
            </a:solidFill>
          </a:endParaRPr>
        </a:p>
        <a:p>
          <a:pPr marL="0" indent="0"/>
          <a:r>
            <a:rPr lang="de-DE" sz="1400" b="1" i="0" baseline="0">
              <a:solidFill>
                <a:schemeClr val="dk1"/>
              </a:solidFill>
              <a:latin typeface="+mn-lt"/>
              <a:ea typeface="+mn-ea"/>
              <a:cs typeface="+mn-cs"/>
            </a:rPr>
            <a:t>Erträge_Aufwendungen UND Einzahlungen_Auszahlungen</a:t>
          </a:r>
        </a:p>
        <a:p>
          <a:r>
            <a:rPr lang="de-DE" sz="1400" b="0" baseline="0">
              <a:solidFill>
                <a:sysClr val="windowText" lastClr="000000"/>
              </a:solidFill>
            </a:rPr>
            <a:t>Die zwei Tabellenblätter "Erträge_Aufwendungen" und "Einzahlungen_Auszahlungen" sind Begleitblätter des Tabellenblatts "Finanzplan". Hier sollen gekennzeichnete Positionen im Finanzplan genauer aufgeschlüsselt werden.</a:t>
          </a:r>
        </a:p>
        <a:p>
          <a:endParaRPr lang="de-DE" sz="1400" b="0" baseline="0">
            <a:solidFill>
              <a:sysClr val="windowText" lastClr="000000"/>
            </a:solidFill>
          </a:endParaRPr>
        </a:p>
        <a:p>
          <a:r>
            <a:rPr lang="de-DE" sz="1400" b="0" baseline="0">
              <a:solidFill>
                <a:sysClr val="windowText" lastClr="000000"/>
              </a:solidFill>
            </a:rPr>
            <a:t>------------------------------------------------------------------------------------------------------------------------------------------------------------------------------------------------</a:t>
          </a:r>
        </a:p>
        <a:p>
          <a:endParaRPr lang="de-DE" sz="1600" b="1">
            <a:solidFill>
              <a:srgbClr val="980677"/>
            </a:solidFill>
            <a:latin typeface="+mn-lt"/>
            <a:ea typeface="+mn-ea"/>
            <a:cs typeface="+mn-cs"/>
          </a:endParaRPr>
        </a:p>
        <a:p>
          <a:r>
            <a:rPr lang="de-DE" sz="1600" b="1">
              <a:solidFill>
                <a:srgbClr val="980677"/>
              </a:solidFill>
              <a:latin typeface="+mn-lt"/>
              <a:ea typeface="+mn-ea"/>
              <a:cs typeface="+mn-cs"/>
            </a:rPr>
            <a:t>Schritt-für-Schritt-Anleitung für den Finanzplan</a:t>
          </a:r>
        </a:p>
        <a:p>
          <a:pPr marL="0" indent="0">
            <a:buFontTx/>
            <a:buNone/>
          </a:pPr>
          <a:r>
            <a:rPr lang="de-DE" sz="1400" b="1" i="0" baseline="0">
              <a:solidFill>
                <a:schemeClr val="dk1"/>
              </a:solidFill>
              <a:latin typeface="+mn-lt"/>
              <a:ea typeface="+mn-ea"/>
              <a:cs typeface="+mn-cs"/>
            </a:rPr>
            <a:t>1) Datum und Unternehmen angeben</a:t>
          </a:r>
        </a:p>
        <a:p>
          <a:pPr marL="0" indent="0">
            <a:buFontTx/>
            <a:buNone/>
          </a:pPr>
          <a:r>
            <a:rPr lang="de-DE" sz="1400" b="0" baseline="0">
              <a:solidFill>
                <a:sysClr val="windowText" lastClr="000000"/>
              </a:solidFill>
              <a:latin typeface="+mn-lt"/>
              <a:ea typeface="+mn-ea"/>
              <a:cs typeface="+mn-cs"/>
            </a:rPr>
            <a:t>Als erstes wird das aktuelle Datum (Zelle D3), das Datum für den Start der Planung (D4) und der Name des Start-ups (D5) eingegeben. Die erste Periode des Finanzplans wird mit dem Datum "Start-Datum der Planung" bestimmt. Wird z.B. der 15.01.2023 als Start-Datum der Planung angegeben, so ist der Januar die erste Periode. Die nächsten 36 Perioden werden automatisch über das Start-Datum ermittelt.</a:t>
          </a: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400" b="1" i="0" baseline="0">
              <a:solidFill>
                <a:schemeClr val="dk1"/>
              </a:solidFill>
              <a:latin typeface="+mn-lt"/>
              <a:ea typeface="+mn-ea"/>
              <a:cs typeface="+mn-cs"/>
            </a:rPr>
            <a:t>2) Kreditoren-/Debitorenlaufzeit/Steuerzahlungsrhythmus/Verfügbare Liq. Mittel angeben</a:t>
          </a:r>
        </a:p>
        <a:p>
          <a:pPr marL="0" indent="0">
            <a:buFontTx/>
            <a:buNone/>
          </a:pPr>
          <a:r>
            <a:rPr lang="de-DE" sz="1400" b="0" baseline="0">
              <a:solidFill>
                <a:sysClr val="windowText" lastClr="000000"/>
              </a:solidFill>
              <a:latin typeface="+mn-lt"/>
              <a:ea typeface="+mn-ea"/>
              <a:cs typeface="+mn-cs"/>
            </a:rPr>
            <a:t>Als zweiten Schritt wird empfohlen, die aktuell verfügbaren liquiden Mittel (aktueller Kontostand) (Zelle E47), die Kreditorenlaufzeit (E49), die Debitorenlaufzeit (E50) und den Rhythmus der Steuerzahlung (E51) festzulegen. Für die Kreditoren-/Debitorenlaufzeit kann ein Durchschnitt angenommen werden.</a:t>
          </a:r>
        </a:p>
        <a:p>
          <a:pPr marL="0" indent="0">
            <a:buFontTx/>
            <a:buNone/>
          </a:pPr>
          <a:r>
            <a:rPr lang="de-DE" sz="1400" b="0" baseline="0">
              <a:solidFill>
                <a:sysClr val="windowText" lastClr="000000"/>
              </a:solidFill>
              <a:latin typeface="+mn-lt"/>
              <a:ea typeface="+mn-ea"/>
              <a:cs typeface="+mn-cs"/>
            </a:rPr>
            <a:t>Nun kann der Finanzplan mit den Plan-Daten befüllt werden. Grau hinterlegte Zellen werden automatisch berechnet. Sie sind gesperrt und sollen nicht verändert werden.</a:t>
          </a: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400" b="1" i="0" baseline="0">
              <a:solidFill>
                <a:schemeClr val="dk1"/>
              </a:solidFill>
              <a:latin typeface="+mn-lt"/>
              <a:ea typeface="+mn-ea"/>
              <a:cs typeface="+mn-cs"/>
            </a:rPr>
            <a:t>3) Gewinn- und Verlustrechnung befüllen</a:t>
          </a:r>
        </a:p>
        <a:p>
          <a:pPr marL="0" indent="0">
            <a:buFontTx/>
            <a:buNone/>
          </a:pPr>
          <a:r>
            <a:rPr lang="de-DE" sz="1400" b="0" baseline="0">
              <a:solidFill>
                <a:sysClr val="windowText" lastClr="000000"/>
              </a:solidFill>
              <a:latin typeface="+mn-lt"/>
              <a:ea typeface="+mn-ea"/>
              <a:cs typeface="+mn-cs"/>
            </a:rPr>
            <a:t>Die Gewinn- und Verlustrechnung soll mit den Planungsdaten befüllt werden. Zwischenergebnisse, sowie grau hinterlegte Felder, werden automatisch berechnet. Bei Unklarheiten bezüglich einzelner Positionen kann die Ausfüllhilfe Finanzplan zur Hilfe hinzugezogen werden.</a:t>
          </a:r>
        </a:p>
        <a:p>
          <a:pPr marL="0" indent="0">
            <a:buFontTx/>
            <a:buNone/>
          </a:pPr>
          <a:r>
            <a:rPr lang="de-DE" sz="1400" b="0" baseline="0">
              <a:solidFill>
                <a:sysClr val="windowText" lastClr="000000"/>
              </a:solidFill>
              <a:latin typeface="+mn-lt"/>
              <a:ea typeface="+mn-ea"/>
              <a:cs typeface="+mn-cs"/>
            </a:rPr>
            <a:t>In der Spalte "B" werden bei einigen Positionen Fehlermeldungen/Hinweise ausgegeben. (Weitere Erklärungen zu Fehlermeldungen/Hinweise befinden sich in der Ausfüllhilfe, unter den entsprechenden Überschriften.)</a:t>
          </a:r>
        </a:p>
        <a:p>
          <a:pPr marL="0" indent="0">
            <a:buFontTx/>
            <a:buNone/>
          </a:pPr>
          <a:r>
            <a:rPr lang="de-DE" sz="1400" b="0" baseline="0">
              <a:solidFill>
                <a:sysClr val="windowText" lastClr="000000"/>
              </a:solidFill>
              <a:latin typeface="+mn-lt"/>
              <a:ea typeface="+mn-ea"/>
              <a:cs typeface="+mn-cs"/>
            </a:rPr>
            <a:t>In der Spalte "D" sollen bei ausgewählten Positionen zusätzliche Informationen eingetragen werden. Dies betrifft die Positionen "Gehalt Geschäftsführer 1/2/3", "Sonstige Personalkosten Anzahl Mitarbeiter". Bei der Position "Steuern vom Einkommen und Ertrag" kann der Steuersatz verändert werden, wenn er außerordentlich abweicht. Initial wird der Steuersatz mit 30 % (Gewerbesteuer, Körperschaftssteuer, SoLi-Zuschlag) angenommen.</a:t>
          </a:r>
        </a:p>
      </xdr:txBody>
    </xdr:sp>
    <xdr:clientData/>
  </xdr:twoCellAnchor>
  <xdr:twoCellAnchor>
    <xdr:from>
      <xdr:col>9</xdr:col>
      <xdr:colOff>285749</xdr:colOff>
      <xdr:row>0</xdr:row>
      <xdr:rowOff>48456</xdr:rowOff>
    </xdr:from>
    <xdr:to>
      <xdr:col>18</xdr:col>
      <xdr:colOff>74024</xdr:colOff>
      <xdr:row>4</xdr:row>
      <xdr:rowOff>31829</xdr:rowOff>
    </xdr:to>
    <xdr:grpSp>
      <xdr:nvGrpSpPr>
        <xdr:cNvPr id="6" name="Gruppieren 5">
          <a:extLst>
            <a:ext uri="{FF2B5EF4-FFF2-40B4-BE49-F238E27FC236}">
              <a16:creationId xmlns:a16="http://schemas.microsoft.com/office/drawing/2014/main" id="{00000000-0008-0000-0000-000006000000}"/>
            </a:ext>
          </a:extLst>
        </xdr:cNvPr>
        <xdr:cNvGrpSpPr/>
      </xdr:nvGrpSpPr>
      <xdr:grpSpPr>
        <a:xfrm>
          <a:off x="7143749" y="48456"/>
          <a:ext cx="6646275" cy="745373"/>
          <a:chOff x="6781799" y="10356"/>
          <a:chExt cx="6646275" cy="745373"/>
        </a:xfrm>
      </xdr:grpSpPr>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799" y="119792"/>
            <a:ext cx="2160000" cy="526500"/>
          </a:xfrm>
          <a:prstGeom prst="rect">
            <a:avLst/>
          </a:prstGeom>
        </xdr:spPr>
      </xdr:pic>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910" b="18844"/>
          <a:stretch/>
        </xdr:blipFill>
        <xdr:spPr>
          <a:xfrm>
            <a:off x="9024936" y="31233"/>
            <a:ext cx="2160000" cy="703618"/>
          </a:xfrm>
          <a:prstGeom prst="rect">
            <a:avLst/>
          </a:prstGeom>
        </xdr:spPr>
      </xdr:pic>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1268074" y="10356"/>
            <a:ext cx="2160000" cy="745373"/>
          </a:xfrm>
          <a:prstGeom prst="rect">
            <a:avLst/>
          </a:prstGeom>
        </xdr:spPr>
      </xdr:pic>
    </xdr:grpSp>
    <xdr:clientData/>
  </xdr:twoCellAnchor>
  <xdr:twoCellAnchor>
    <xdr:from>
      <xdr:col>0</xdr:col>
      <xdr:colOff>0</xdr:colOff>
      <xdr:row>49</xdr:row>
      <xdr:rowOff>136070</xdr:rowOff>
    </xdr:from>
    <xdr:to>
      <xdr:col>18</xdr:col>
      <xdr:colOff>151200</xdr:colOff>
      <xdr:row>97</xdr:row>
      <xdr:rowOff>81643</xdr:rowOff>
    </xdr:to>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9470570"/>
          <a:ext cx="13867200" cy="908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de-DE" sz="1400" b="1" i="0" baseline="0">
              <a:solidFill>
                <a:schemeClr val="dk1"/>
              </a:solidFill>
              <a:latin typeface="+mn-lt"/>
              <a:ea typeface="+mn-ea"/>
              <a:cs typeface="+mn-cs"/>
            </a:rPr>
            <a:t>4) Kapitalflussrechnung befüllen</a:t>
          </a:r>
        </a:p>
        <a:p>
          <a:pPr marL="0" indent="0">
            <a:buFontTx/>
            <a:buNone/>
          </a:pPr>
          <a:r>
            <a:rPr lang="de-DE" sz="1400" b="0" baseline="0">
              <a:solidFill>
                <a:sysClr val="windowText" lastClr="000000"/>
              </a:solidFill>
              <a:latin typeface="+mn-lt"/>
              <a:ea typeface="+mn-ea"/>
              <a:cs typeface="+mn-cs"/>
            </a:rPr>
            <a:t>Die Kapitalflussrechnung ist zu befüllen. Für den Kontostand am Anfang des ersten Monats (Zelle E55) wird der Betrag der verfügbaren liquiden Mittel (Zelle E47) übernommen.</a:t>
          </a:r>
        </a:p>
        <a:p>
          <a:pPr marL="0" indent="0">
            <a:buFontTx/>
            <a:buNone/>
          </a:pPr>
          <a:r>
            <a:rPr lang="de-DE" sz="1400" b="0" baseline="0">
              <a:solidFill>
                <a:sysClr val="windowText" lastClr="000000"/>
              </a:solidFill>
              <a:latin typeface="+mn-lt"/>
              <a:ea typeface="+mn-ea"/>
              <a:cs typeface="+mn-cs"/>
            </a:rPr>
            <a:t>In der Spalte "B" werden bei einigen Positionen Fehlermeldungen/Hinweise ausgegeben. (Weitere Erklärungen zu Fehlermeldungen/Hinweise befinden sich in den Erklärungen zu den Positionen [weiter unten], unter den entsprechenden Überschriften.)</a:t>
          </a:r>
        </a:p>
        <a:p>
          <a:pPr marL="0" indent="0">
            <a:buFontTx/>
            <a:buNone/>
          </a:pPr>
          <a:r>
            <a:rPr lang="de-DE" sz="1400" b="0" baseline="0">
              <a:solidFill>
                <a:sysClr val="windowText" lastClr="000000"/>
              </a:solidFill>
              <a:latin typeface="+mn-lt"/>
              <a:ea typeface="+mn-ea"/>
              <a:cs typeface="+mn-cs"/>
            </a:rPr>
            <a:t>Der Kapitalfluss (Cash-Flow) setzt sich aus dem Cash-Flow Operativ (gold), dem Cash-Flow aus Investitionstätigkeit (schwarz) und dem Cash-Flow aus Finanzierungstätigkeit (grau) zusammen. Zusammen bilden sie den Totalen Cash-Flow. Die einzelnen Cash-Flows werden in den Zeilen 91 bis 94 gesondert ausgewiesen.</a:t>
          </a:r>
        </a:p>
        <a:p>
          <a:pPr marL="0" indent="0">
            <a:buFontTx/>
            <a:buNone/>
          </a:pPr>
          <a:r>
            <a:rPr lang="de-DE" sz="1400" b="0" baseline="0">
              <a:solidFill>
                <a:sysClr val="windowText" lastClr="000000"/>
              </a:solidFill>
              <a:latin typeface="+mn-lt"/>
              <a:ea typeface="+mn-ea"/>
              <a:cs typeface="+mn-cs"/>
            </a:rPr>
            <a:t>Der Kontostand am Ende der Periode ist gleich dem Kontostand am Anfang der Periode, addiert mit allen Einzahlungen, abzüglich allen Auszahlungen. Dies entspricht dem Kontostand am Anfang der Periode addiert mit den Totalen Cash-Flow.</a:t>
          </a:r>
        </a:p>
        <a:p>
          <a:pPr marL="0" indent="0">
            <a:buFontTx/>
            <a:buNone/>
          </a:pPr>
          <a:r>
            <a:rPr lang="de-DE" sz="1400" b="0" baseline="0">
              <a:solidFill>
                <a:sysClr val="windowText" lastClr="000000"/>
              </a:solidFill>
              <a:latin typeface="+mn-lt"/>
              <a:ea typeface="+mn-ea"/>
              <a:cs typeface="+mn-cs"/>
            </a:rPr>
            <a:t>Der Liquiditätsbedarf setzt sich zusammen als Summe aller negativen Totalen-Cash-Flows abzüglich der initial verfügbaren liquiden Mitteln.</a:t>
          </a: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400" b="1" i="0" baseline="0">
              <a:solidFill>
                <a:schemeClr val="dk1"/>
              </a:solidFill>
              <a:latin typeface="+mn-lt"/>
              <a:ea typeface="+mn-ea"/>
              <a:cs typeface="+mn-cs"/>
            </a:rPr>
            <a:t>5) Kontokorrent-Linien befüllen</a:t>
          </a:r>
        </a:p>
        <a:p>
          <a:pPr marL="0" indent="0">
            <a:buFontTx/>
            <a:buNone/>
          </a:pPr>
          <a:r>
            <a:rPr lang="de-DE" sz="1400" b="0" baseline="0">
              <a:solidFill>
                <a:sysClr val="windowText" lastClr="000000"/>
              </a:solidFill>
              <a:latin typeface="+mn-lt"/>
              <a:ea typeface="+mn-ea"/>
              <a:cs typeface="+mn-cs"/>
            </a:rPr>
            <a:t>Zum Schluss sollen verfügbare Kontokorrent-Linien, mit dem Namen des Instituts sowie dem verfügbaren Betrag angegeben werden. Diese werden nicht in der Berechnung berücksichtigt, sondern dienen lediglich zur Information.</a:t>
          </a:r>
        </a:p>
        <a:p>
          <a:pPr marL="0" indent="0">
            <a:buFontTx/>
            <a:buNone/>
          </a:pPr>
          <a:endParaRPr lang="de-DE" sz="1400" b="0" baseline="0">
            <a:solidFill>
              <a:sysClr val="windowText" lastClr="000000"/>
            </a:solidFill>
            <a:latin typeface="+mn-lt"/>
            <a:ea typeface="+mn-ea"/>
            <a:cs typeface="+mn-cs"/>
          </a:endParaRP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400" b="0" baseline="0">
              <a:solidFill>
                <a:sysClr val="windowText" lastClr="000000"/>
              </a:solidFill>
              <a:latin typeface="+mn-lt"/>
              <a:ea typeface="+mn-ea"/>
              <a:cs typeface="+mn-cs"/>
            </a:rPr>
            <a:t>-------------------------------------------------------------------------------------------------------------------------------------------------------------------------------------------------</a:t>
          </a:r>
        </a:p>
        <a:p>
          <a:pPr marL="0" indent="0">
            <a:buFontTx/>
            <a:buNone/>
          </a:pPr>
          <a:endParaRPr lang="de-DE" sz="1400" b="0" baseline="0">
            <a:solidFill>
              <a:sysClr val="windowText" lastClr="000000"/>
            </a:solidFill>
            <a:latin typeface="+mn-lt"/>
            <a:ea typeface="+mn-ea"/>
            <a:cs typeface="+mn-cs"/>
          </a:endParaRPr>
        </a:p>
        <a:p>
          <a:pPr marL="0" indent="0">
            <a:buFontTx/>
            <a:buNone/>
          </a:pPr>
          <a:endParaRPr lang="de-DE" sz="1400" b="0" baseline="0">
            <a:solidFill>
              <a:sysClr val="windowText" lastClr="000000"/>
            </a:solidFill>
            <a:latin typeface="+mn-lt"/>
            <a:ea typeface="+mn-ea"/>
            <a:cs typeface="+mn-cs"/>
          </a:endParaRPr>
        </a:p>
        <a:p>
          <a:pPr marL="0" indent="0">
            <a:buFontTx/>
            <a:buNone/>
          </a:pPr>
          <a:r>
            <a:rPr lang="de-DE" sz="1600" b="1">
              <a:solidFill>
                <a:srgbClr val="980677"/>
              </a:solidFill>
              <a:latin typeface="+mn-lt"/>
              <a:ea typeface="+mn-ea"/>
              <a:cs typeface="+mn-cs"/>
            </a:rPr>
            <a:t>Ausfüllhilfe Finanzplan</a:t>
          </a:r>
        </a:p>
        <a:p>
          <a:pPr marL="0" indent="0">
            <a:buFontTx/>
            <a:buNone/>
          </a:pPr>
          <a:r>
            <a:rPr lang="de-DE" sz="1400" b="1" i="0" baseline="0">
              <a:solidFill>
                <a:schemeClr val="dk1"/>
              </a:solidFill>
              <a:latin typeface="+mn-lt"/>
              <a:ea typeface="+mn-ea"/>
              <a:cs typeface="+mn-cs"/>
            </a:rPr>
            <a:t>Umsatzerlöse</a:t>
          </a:r>
        </a:p>
        <a:p>
          <a:pPr marL="0" indent="0">
            <a:buFontTx/>
            <a:buNone/>
          </a:pPr>
          <a:r>
            <a:rPr lang="de-DE" sz="1400" b="0" baseline="0">
              <a:solidFill>
                <a:sysClr val="windowText" lastClr="000000"/>
              </a:solidFill>
              <a:latin typeface="+mn-lt"/>
              <a:ea typeface="+mn-ea"/>
              <a:cs typeface="+mn-cs"/>
            </a:rPr>
            <a:t>Umsatzerlöse sind laut HGB Erlöse, die aus dem Verkauf und der Vermietung von Produkten, sowie aus der Erbringung von Dienstleistungen entstehen.</a:t>
          </a:r>
        </a:p>
        <a:p>
          <a:pPr marL="0" indent="0">
            <a:buFontTx/>
            <a:buNone/>
          </a:pPr>
          <a:r>
            <a:rPr lang="de-DE" sz="1400" b="0" baseline="0">
              <a:solidFill>
                <a:sysClr val="windowText" lastClr="000000"/>
              </a:solidFill>
              <a:latin typeface="+mn-lt"/>
              <a:ea typeface="+mn-ea"/>
              <a:cs typeface="+mn-cs"/>
            </a:rPr>
            <a:t>Erlöse, die zwar regelmäßig anfallen, aber aus nicht betriebstypischen Nebengeschäften anfallen, sind nicht als Umsatzerlöse, sondern als sonstige betriebliche Erträge zu erfassen.</a:t>
          </a:r>
        </a:p>
        <a:p>
          <a:pPr marL="0" indent="0">
            <a:buFontTx/>
            <a:buNone/>
          </a:pPr>
          <a:endParaRPr lang="de-DE" sz="1400" b="1" i="0" baseline="0">
            <a:solidFill>
              <a:schemeClr val="dk1"/>
            </a:solidFill>
            <a:latin typeface="+mn-lt"/>
            <a:ea typeface="+mn-ea"/>
            <a:cs typeface="+mn-cs"/>
          </a:endParaRPr>
        </a:p>
        <a:p>
          <a:pPr marL="0" indent="0">
            <a:buFontTx/>
            <a:buNone/>
          </a:pPr>
          <a:r>
            <a:rPr lang="de-DE" sz="1400" b="1" i="0" baseline="0">
              <a:solidFill>
                <a:schemeClr val="dk1"/>
              </a:solidFill>
              <a:latin typeface="+mn-lt"/>
              <a:ea typeface="+mn-ea"/>
              <a:cs typeface="+mn-cs"/>
            </a:rPr>
            <a:t>Materialaufwand</a:t>
          </a:r>
        </a:p>
        <a:p>
          <a:r>
            <a:rPr lang="de-DE" sz="1400" b="0" baseline="0">
              <a:solidFill>
                <a:sysClr val="windowText" lastClr="000000"/>
              </a:solidFill>
              <a:latin typeface="+mn-lt"/>
              <a:ea typeface="+mn-ea"/>
              <a:cs typeface="+mn-cs"/>
            </a:rPr>
            <a:t>Der Posten Materialaufwand umfasst alle Aufwendungen für Roh-, Hilfs- und Betriebsstoffe und für bezogene Waren. Aufwendungen für Fremdleistungen sind ebenfalls unter Materialaufwand auszuweisen.</a:t>
          </a:r>
        </a:p>
        <a:p>
          <a:pPr marL="0" indent="0">
            <a:buFontTx/>
            <a:buNone/>
          </a:pPr>
          <a:endParaRPr lang="de-DE" sz="1400" b="1" i="0" baseline="0">
            <a:solidFill>
              <a:schemeClr val="dk1"/>
            </a:solidFill>
            <a:latin typeface="+mn-lt"/>
            <a:ea typeface="+mn-ea"/>
            <a:cs typeface="+mn-cs"/>
          </a:endParaRPr>
        </a:p>
        <a:p>
          <a:pPr marL="0" indent="0">
            <a:buFontTx/>
            <a:buNone/>
          </a:pPr>
          <a:r>
            <a:rPr lang="de-DE" sz="1400" b="1" i="0" baseline="0">
              <a:solidFill>
                <a:schemeClr val="dk1"/>
              </a:solidFill>
              <a:latin typeface="+mn-lt"/>
              <a:ea typeface="+mn-ea"/>
              <a:cs typeface="+mn-cs"/>
            </a:rPr>
            <a:t>Personalaufwand</a:t>
          </a:r>
        </a:p>
        <a:p>
          <a:r>
            <a:rPr lang="de-DE" sz="1400" b="0" baseline="0">
              <a:solidFill>
                <a:sysClr val="windowText" lastClr="000000"/>
              </a:solidFill>
              <a:latin typeface="+mn-lt"/>
              <a:ea typeface="+mn-ea"/>
              <a:cs typeface="+mn-cs"/>
            </a:rPr>
            <a:t>Der Posten Personalaufwand umfasst alle Aufwendungen, die für Gehälter, Löhne anfallen inkl. sozial Abgaben und ähnliche Abgaben. Auch Überstunden, Weihnachtsgelder und Abfindungen werden unter diesem Posten zusammengefasst.</a:t>
          </a:r>
        </a:p>
        <a:p>
          <a:r>
            <a:rPr lang="de-DE" sz="1400" b="0" baseline="0">
              <a:solidFill>
                <a:sysClr val="windowText" lastClr="000000"/>
              </a:solidFill>
              <a:latin typeface="+mn-lt"/>
              <a:ea typeface="+mn-ea"/>
              <a:cs typeface="+mn-cs"/>
            </a:rPr>
            <a:t>Für die Erfassung der Geschäftsführer-Gehälter stehen drei freie Zeilen zur Verfügung. Jeder Geschäftsführer ist mit seinem Namen in der dafür vorgesehenen Spalte (D17 bis D19) anzugeben. Für den Fall, dass mehr als drei Geschäftsführer vorhanden sind, sollen Geschäftsführer zusammengefasst werden. </a:t>
          </a:r>
        </a:p>
        <a:p>
          <a:r>
            <a:rPr lang="de-DE" sz="1400" b="0" baseline="0">
              <a:solidFill>
                <a:sysClr val="windowText" lastClr="000000"/>
              </a:solidFill>
              <a:latin typeface="+mn-lt"/>
              <a:ea typeface="+mn-ea"/>
              <a:cs typeface="+mn-cs"/>
            </a:rPr>
            <a:t>Die Gehälter der Geschäftsführer addiert mit den Gehältern der angestellten Personen ergibt den Gesamt Personalaufwand. Dieser wird automatisch als Summe der Zeilen 17 bis 20 berechnet.</a:t>
          </a:r>
        </a:p>
        <a:p>
          <a:pPr marL="0" indent="0">
            <a:buFontTx/>
            <a:buNone/>
          </a:pPr>
          <a:endParaRPr lang="de-DE" sz="1400" b="1" i="0" baseline="0">
            <a:solidFill>
              <a:schemeClr val="dk1"/>
            </a:solidFill>
            <a:latin typeface="+mn-lt"/>
            <a:ea typeface="+mn-ea"/>
            <a:cs typeface="+mn-cs"/>
          </a:endParaRPr>
        </a:p>
        <a:p>
          <a:pPr marL="0" indent="0">
            <a:buFontTx/>
            <a:buNone/>
          </a:pPr>
          <a:r>
            <a:rPr lang="de-DE" sz="1400" b="1" i="0" baseline="0">
              <a:solidFill>
                <a:schemeClr val="dk1"/>
              </a:solidFill>
              <a:latin typeface="+mn-lt"/>
              <a:ea typeface="+mn-ea"/>
              <a:cs typeface="+mn-cs"/>
            </a:rPr>
            <a:t>Abschreibungen</a:t>
          </a:r>
        </a:p>
        <a:p>
          <a:pPr marL="0" indent="0"/>
          <a:r>
            <a:rPr lang="de-DE" sz="1400" b="0" baseline="0">
              <a:solidFill>
                <a:sysClr val="windowText" lastClr="000000"/>
              </a:solidFill>
              <a:latin typeface="+mn-lt"/>
              <a:ea typeface="+mn-ea"/>
              <a:cs typeface="+mn-cs"/>
            </a:rPr>
            <a:t>Unter dem Posten Abschreibungen sind planmäßige sowie unplanmäßige Abschreibungen anzugeben.</a:t>
          </a:r>
        </a:p>
        <a:p>
          <a:pPr marL="0" indent="0">
            <a:buFontTx/>
            <a:buNone/>
          </a:pPr>
          <a:endParaRPr lang="de-DE" sz="1400" b="1" i="0" baseline="0">
            <a:solidFill>
              <a:schemeClr val="dk1"/>
            </a:solidFill>
            <a:latin typeface="+mn-lt"/>
            <a:ea typeface="+mn-ea"/>
            <a:cs typeface="+mn-cs"/>
          </a:endParaRPr>
        </a:p>
        <a:p>
          <a:pPr marL="0" indent="0">
            <a:buFontTx/>
            <a:buNone/>
          </a:pPr>
          <a:r>
            <a:rPr lang="de-DE" sz="1400" b="1" i="0" baseline="0">
              <a:solidFill>
                <a:schemeClr val="dk1"/>
              </a:solidFill>
              <a:latin typeface="+mn-lt"/>
              <a:ea typeface="+mn-ea"/>
              <a:cs typeface="+mn-cs"/>
            </a:rPr>
            <a:t>Vertrieb- und Marketingaufwand</a:t>
          </a:r>
        </a:p>
        <a:p>
          <a:pPr marL="0" indent="0"/>
          <a:r>
            <a:rPr lang="de-DE" sz="1400" b="0" baseline="0">
              <a:solidFill>
                <a:sysClr val="windowText" lastClr="000000"/>
              </a:solidFill>
              <a:latin typeface="+mn-lt"/>
              <a:ea typeface="+mn-ea"/>
              <a:cs typeface="+mn-cs"/>
            </a:rPr>
            <a:t>Vertrieb- und Marketingaufwand umfasst alle Aufwendungen, die durch den Absatz von Produkten am Markt entstehen. Dieser Posten umfasst Aufwendungen für Verkauf, Werbung und Marketing.</a:t>
          </a:r>
        </a:p>
        <a:p>
          <a:endParaRPr lang="de-DE" sz="1400" b="0" baseline="0">
            <a:solidFill>
              <a:sysClr val="windowText" lastClr="000000"/>
            </a:solidFill>
            <a:latin typeface="+mn-lt"/>
            <a:ea typeface="+mn-ea"/>
            <a:cs typeface="+mn-cs"/>
          </a:endParaRPr>
        </a:p>
      </xdr:txBody>
    </xdr:sp>
    <xdr:clientData/>
  </xdr:twoCellAnchor>
  <xdr:twoCellAnchor>
    <xdr:from>
      <xdr:col>0</xdr:col>
      <xdr:colOff>0</xdr:colOff>
      <xdr:row>98</xdr:row>
      <xdr:rowOff>166005</xdr:rowOff>
    </xdr:from>
    <xdr:to>
      <xdr:col>18</xdr:col>
      <xdr:colOff>151200</xdr:colOff>
      <xdr:row>142</xdr:row>
      <xdr:rowOff>163286</xdr:rowOff>
    </xdr:to>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0" y="18835005"/>
          <a:ext cx="13867200" cy="8379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betriebliche Erträge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Sonstige betriebliche Erträge sind Erträge, die regelmäßig auftreten, jedoch nicht typisch für das Unternehmen sind. Beispiele für sonstige betriebliche Erträge sind: Buchgewinne aus dem Verkauf von Anlagevermögen, Erträge aus Nebentätigkeiten, Erträge aus Vermietung und Verpachtung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Sonstige betriebliche Erträge sollen im Anhang gesondert erklärt und ausgewiesen werden. Hierfür wurde eine Tabelle auf dem Tabellenblatt "Erträge_Aufwendungen" bereitgestellt. Wird dieser Posten mit einem Wert befüllt, erscheint in der Spalte "B" der Hinweis: "Aufgliedern im Tabellenblatt".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betriebliche Aufwendungen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Sonstige betriebliche Aufwendungen sind Aufwendungen aus gewöhnlicher Geschäftstätigkeit, die keinem weiteren Posten zugeordnet werden können. Beispiele hierfür sind: Beiträge und Gebühren, Versicherungsbeiträge, Instandhaltungsaufwendungen, Rechts- und Beratungskosten.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Sonstige betriebliche Aufwendungen sollen im Anhang gesondert erklärt und ausgewiesen werden. Hierfür wurde eine Tabelle auf dem Tabellenblatt "Erträge_Aufwendungen" bereitgestellt. Wird dieser Posten mit einem Wert befüllt, erscheint in der Spalte "B" der Hinweis: "Aufgliedern im Tabellenblatt".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Betriebsergebnis / EBIT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Das Betriebsergebnis berechnet sich als Saldo aus Umsatzerlösen und Aufwendungen aus betrieblicher Tätigkeit. Es beschreibt die operative Leistung eines Unternehmens, ohne Einflüsse auf das Ergebnis aus der Kapitalstruktur des Unternehmens, aus außergewöhnlichen Geschäftsvorfällen sowie aus der Besteuerung.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Erträge aus Zinsen und ähnliche Erträge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Unter Erträgen aus Zinsen und ähnliche Erträge umfassen Erträge aus Bankguthaben sowie aus anderen Einlagen bei Kreditinstituten, Zinsen und Dividenden aus Wertpapieren sowie Zinserträge aus Forderungen.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Dieser Posten umfasst aber auch Abzinsungen aus Pensionsrückstellungen, Abzinsungen aus sonstigen Rückstellungen sowie Zinsen aus verbundenen Unternehmen.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Zinsen und ähnliche Aufwendungen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Zinsen und ähnliche Aufwendungen umfassen alle Zinsaufwendungen und ähnliche Aufwendungen für das im Unternehmen gebundene Fremdkapital. Hierunter gehören insbesondere Zinsen für Bankkredite, Darlehen, Kredit-, Vermittlungs- und Überziehungsprovisionen sowie Aufwendungen aus der Aufzinsung von Pensionsrückstellungen oder sonstigen Rückstellungen.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Ergebnis der gewöhnlichen Geschäftstätigkeit / EBT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Das Ergebnis der gewöhnlichen Geschäftstätigkeit ist das Ergebnis aus der gewöhnlichen Geschäftstätigkeit, das die Einflüsse der Kapitalstruktur (das Finanzergebnis) auf das Unternehmen berücksichtigt.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Außerordentliche Erträge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Außerordentliche Erträge sind gemäß § 277 Abs. 4 HGB Erträge, die außerhalb der gewöhnlichen Geschäftstätigkeit anfallen und ungewöhnlich in ihrer Art sind. Außerordentliche Erträge fallen also bei unregelmäßigen und untypischen, i.d.R. einmalig auftretenden Geschäftsvorfällen an.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Außerordentliche Erträge sind beispielsweise Schadensersatz-Zahlungen, Steuererlasse, Korrektur von Abschreibungen und Rückstellungen.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Außerordentliche Aufwendungen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Außerordentliche Aufwendungen sind gemäß § 277 Abs. 4 HGB Erträge, die außerhalb der gewöhnlichen Geschäftstätigkeit anfallen und ungewöhnlich in ihrer Art sind. Außerordentliche Aufwendungen fallen also bei unregelmäßigen und untypischen, i.d.R. einmalig auftretenden Geschäftsvorfällen an.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Außerordentliche Aufwendungen sind beispielsweise außergewöhnliche Schadensfälle oder außerplanmäßige Abschreibungen.</a:t>
          </a:r>
        </a:p>
        <a:p>
          <a:endParaRPr lang="de-DE" sz="1400" b="0" baseline="0">
            <a:solidFill>
              <a:sysClr val="windowText" lastClr="000000"/>
            </a:solidFill>
            <a:latin typeface="+mn-lt"/>
            <a:ea typeface="+mn-ea"/>
            <a:cs typeface="+mn-cs"/>
          </a:endParaRPr>
        </a:p>
      </xdr:txBody>
    </xdr:sp>
    <xdr:clientData/>
  </xdr:twoCellAnchor>
  <xdr:twoCellAnchor>
    <xdr:from>
      <xdr:col>0</xdr:col>
      <xdr:colOff>0</xdr:colOff>
      <xdr:row>144</xdr:row>
      <xdr:rowOff>149679</xdr:rowOff>
    </xdr:from>
    <xdr:to>
      <xdr:col>18</xdr:col>
      <xdr:colOff>151200</xdr:colOff>
      <xdr:row>192</xdr:row>
      <xdr:rowOff>95252</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0" y="27581679"/>
          <a:ext cx="13867200" cy="908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Steuern vom Einkommen und Ertrag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Die Steuern vom Einkommen und Ertrag setzen sich zusammen aus der Gewerbesteuer, der Körperschaftssteuer sowie dem Solidaritätszuschlag. Körperschaftssteuer beträgt 15 % des zu versteuernden Einkommens. Die Gewerbesteuer beträgt 3,5 % (Steuermesszahl) des zu versteuernden Einkommens multipliziert mit dem jeweiligen Hebesatz der Gemeinde. Der Solidaritätszuschlag als Drittes beträgt 5,5 % des zu versteuernden Einkommens.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Daraus ergibt sich eine Steuerbelastung von etwa 30 %. Diese 30 % sind standardmäßig in der Zelle D36 eingestellt. Diese Einstellung kann in den meisten Fällen so belassen werden. Bei einem außergewöhnlichen Steuersatz, der in der Planung berücksichtigt werden soll, kann der Steuersatz in der Zelle D36 angepasst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Überschuss/Fehlbetrag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Der Überschuss/Fehlbetrag ist die Summe aller Erträge und Aufwendungen der Periode. Er gibt die gesamte Leistung des Unternehmens in der jeweiligen Periode an.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Meilensteine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In dieser Zeile können Meilensteine festgehalten werden. Sie dienen lediglich der Planung und besseren Übersichtlichkeit. Sie helfen außerdem dem Leser ein besseres und schnelleres Verständnis für den Finanzplan zu 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Einzahlungen aus Umsätzen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Einzahlungen aus Umsätzen werden in der Periode verbucht, in der die Einzahlungen tatsächlich stattfinden. Dieser Posten wird automatisch aus den Umsatzerlösen übernommen und mit der Debitorenlaufzeit (Zelle E50) verrechnet. Das bedeutet, dass ein realisierter Umsatzerlös in Periode 1 mit einer Debitorenlaufzeit von 2 Monaten in der Periode 3 verbucht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einzahlungswirksame Erträge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Die Sonstigen einzahlungswirksamen Erträge werden automatisch aus den Positionen "sonstige betriebliche Erträge" und "außerordentliche Erträge" übernommen. Der Einfachheit halben werden sie direkt in der gleichen Periode als zahlungswirksam verbucht.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Einzahlungen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Unter diesen Posten können Einzahlungen aus dem operativen Geschäft verbucht werden, die keiner weiteren Position zugeordnet werden konnten. Einträge unter dieser Position sollen im Tabellenblatt "Einzahlungen_Auszahlungen" aufgeschlüsselt und erklärt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Wird eine Zelle dieser Position befüllt, erscheint in der Spalte "B" der Hinweis: "Aufgliedern im Tabellenblatt".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Einzahlungen aus Desinvestitionen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Einzahlungen aus Desinvestitionen sind Einzahlungen, die aus dem Verkauf von Anlagevermögen entstehen.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Einzahlungen aus Kapitalzuführung (Kapitalerhöhung)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Einzahlungen aus Kapitalzuführungen sind Einzahlungen, die aus einer Kapitalerhöhung resultieren.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Einzahlungen aus Finanzverbindlichkeiten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Hier können Einzahlungen, die aus eingegangenen Finanzkrediten (o.ä.) resultieren, ausgewiesen werden. Hierfür stehen sechs Zeilen zur Verfügung. Hier soll stets eine Bezeichnung (hinter "davon") in die Spalte D65 bis D70 eingetragen werden. Anschließend können die Einzahlungen in die jeweilige Periode gebucht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Es erscheint die Fehlermeldung "Unvollständig" in der Spalte "B" falls eine Einzahlung ohne eine Bezeichnung in der Spalte D (hinter "davon") eingegeben wurde. Analog auch, wenn lediglich eine Bezeichnung ohne eine Einzahlung eingetragen wurde.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Alle Einzahlungen aus Finanzverbindlichkeiten werden automatisch in der Zeile 64 addiert.</a:t>
          </a:r>
        </a:p>
        <a:p>
          <a:endParaRPr lang="de-DE" sz="1400" b="0" baseline="0">
            <a:solidFill>
              <a:sysClr val="windowText" lastClr="000000"/>
            </a:solidFill>
            <a:latin typeface="+mn-lt"/>
            <a:ea typeface="+mn-ea"/>
            <a:cs typeface="+mn-cs"/>
          </a:endParaRPr>
        </a:p>
      </xdr:txBody>
    </xdr:sp>
    <xdr:clientData/>
  </xdr:twoCellAnchor>
  <xdr:twoCellAnchor>
    <xdr:from>
      <xdr:col>0</xdr:col>
      <xdr:colOff>0</xdr:colOff>
      <xdr:row>195</xdr:row>
      <xdr:rowOff>13607</xdr:rowOff>
    </xdr:from>
    <xdr:to>
      <xdr:col>18</xdr:col>
      <xdr:colOff>151200</xdr:colOff>
      <xdr:row>232</xdr:row>
      <xdr:rowOff>40821</xdr:rowOff>
    </xdr:to>
    <xdr:sp macro="" textlink="">
      <xdr:nvSpPr>
        <xdr:cNvPr id="12" name="Textfeld 11">
          <a:extLst>
            <a:ext uri="{FF2B5EF4-FFF2-40B4-BE49-F238E27FC236}">
              <a16:creationId xmlns:a16="http://schemas.microsoft.com/office/drawing/2014/main" id="{00000000-0008-0000-0000-00000C000000}"/>
            </a:ext>
          </a:extLst>
        </xdr:cNvPr>
        <xdr:cNvSpPr txBox="1"/>
      </xdr:nvSpPr>
      <xdr:spPr>
        <a:xfrm>
          <a:off x="0" y="37161107"/>
          <a:ext cx="13867200" cy="7075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Auszahlungen für Materialaufwand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Auszahlungen für Materialaufwand werden automatisch aus dem Posten "Materialaufwand" übernommen und mit der Kreditorenlaufzeit verrechnet. Das bedeutet, dass ein angefallener Materialaufwand in Periode 1, mit einer Kreditorenlaufzeit von 2 Monaten erst in der Periode 3 zahlungswirksam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Auszahlungen für Personalaufwand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Auszahlungen für Personalaufwand werden automatisch aus dem Posten "Personalaufwand" übernommen. Personalaufwand ist direkt zahlungswirksam und wird deshalb in die gleiche Periode verbucht.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Sonstige Auszahlungen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Unter sonstige Auszahlungen können Auszahlungen aus dem operativen Geschäft verbucht werden, die keiner weiteren Position zugeordnet werden konnten. Einträge unter dieser Position sollen im Tabellenblatt "Einzahlungen_Auszahlungen" aufgeschlüsselt und erklärt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Wird eine Zelle dieser Position befüllt, erscheint in der Spalte "B" der Hinweis: "Aufgliedern im Tabellenblatt".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Steuerzahlungen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Steuerzahlungen, werden automatisch aus dem Posten "Steuern vom Einkommen und Ertrag" übernommen und mit dem Steuerzahlungsrythmus (Zelle E51) verrechnet. Wird beispielsweise ein Steuerzahlungsrythmus von 6 Monaten ausgewählt, werden die angefallenen Steuern vom Einkommen und Ertrag der Perioden 1 bis 6 kumuliert in der Periode 6 als Auszahlung verbucht.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Auszahlungen für Investitionen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Auszahlungen für Investitionen sind Auszahlungen aus dem Kauf von Investitionsgütern. Wichtig an dieser Stelle ist, die Auszahlung für eine Anschaffung in der Periode zu verbuchen, in der sie tatsächlich zahlungswirksam wird (d.h. in der die Rechnung tatsächlich beglichen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1" i="0" u="none" strike="noStrike" kern="0" cap="none" spc="0" normalizeH="0" baseline="0" noProof="0">
              <a:ln>
                <a:noFill/>
              </a:ln>
              <a:solidFill>
                <a:prstClr val="black"/>
              </a:solidFill>
              <a:effectLst/>
              <a:uLnTx/>
              <a:uFillTx/>
              <a:latin typeface="+mn-lt"/>
              <a:ea typeface="+mn-ea"/>
              <a:cs typeface="+mn-cs"/>
            </a:rPr>
            <a:t>Auszahlungen für Tilgung von Krediten/Anleihen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Hier können Auszahlungen, die aus der Rückzahlung von Finanzkrediten (o.ä.) resultieren, ausgewiesen werden. Analog zu den "Einzahlungen aus Finanzverbindlichkeiten" stehen auch hier sechs Zeilen für Verfügung. Auch hier soll stets eine Bezeichnung (hinter "davon") in die Spalte D82 bis D87 eingetragen werden. Anschließend können die einzelnen Auszahlungen in die jeweilige Periode gebucht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Es erscheint die Fehlermeldung "Unvollständig" in der Spalte "B", falls eine Auszahlung ohne eine Bezeichnung in der Spalte D (hinter "davon") eingegeben wurde. Analog erscheint diese Fehlermeldung, wenn eine Bezeichnung ohne eine Auszahlung eingetragen wurde.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400" b="0" i="0" u="none" strike="noStrike" kern="0" cap="none" spc="0" normalizeH="0" baseline="0" noProof="0">
              <a:ln>
                <a:noFill/>
              </a:ln>
              <a:solidFill>
                <a:sysClr val="windowText" lastClr="000000"/>
              </a:solidFill>
              <a:effectLst/>
              <a:uLnTx/>
              <a:uFillTx/>
              <a:latin typeface="+mn-lt"/>
              <a:ea typeface="+mn-ea"/>
              <a:cs typeface="+mn-cs"/>
            </a:rPr>
            <a:t>Alle Auszahlungen für die Tilgung von Krediten/Anleihen werden automatisch in der Zeile 81 addiert.</a:t>
          </a:r>
        </a:p>
        <a:p>
          <a:pPr marL="0" marR="0" lvl="0" indent="0" algn="r"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lumMod val="50000"/>
                  <a:lumOff val="50000"/>
                </a:prstClr>
              </a:solidFill>
              <a:effectLst/>
              <a:uLnTx/>
              <a:uFillTx/>
              <a:latin typeface="+mn-lt"/>
              <a:ea typeface="+mn-ea"/>
              <a:cs typeface="+mn-cs"/>
            </a:rPr>
            <a:t>Stand 07.02.2023</a:t>
          </a:r>
          <a:endParaRPr kumimoji="0" lang="de-DE" sz="1400" b="0" i="0" u="none" strike="noStrike" kern="0" cap="none" spc="0" normalizeH="0" baseline="0" noProof="0">
            <a:ln>
              <a:noFill/>
            </a:ln>
            <a:solidFill>
              <a:sysClr val="windowText" lastClr="000000"/>
            </a:solidFill>
            <a:effectLst/>
            <a:uLnTx/>
            <a:uFillTx/>
            <a:latin typeface="+mn-lt"/>
            <a:ea typeface="+mn-ea"/>
            <a:cs typeface="+mn-cs"/>
          </a:endParaRPr>
        </a:p>
        <a:p>
          <a:endParaRPr lang="de-DE" sz="1400" b="0" baseline="0">
            <a:solidFill>
              <a:sysClr val="windowText" lastClr="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0</xdr:row>
      <xdr:rowOff>47625</xdr:rowOff>
    </xdr:from>
    <xdr:to>
      <xdr:col>12</xdr:col>
      <xdr:colOff>593900</xdr:colOff>
      <xdr:row>1</xdr:row>
      <xdr:rowOff>47744</xdr:rowOff>
    </xdr:to>
    <xdr:grpSp>
      <xdr:nvGrpSpPr>
        <xdr:cNvPr id="7" name="Gruppieren 6">
          <a:extLst>
            <a:ext uri="{FF2B5EF4-FFF2-40B4-BE49-F238E27FC236}">
              <a16:creationId xmlns:a16="http://schemas.microsoft.com/office/drawing/2014/main" id="{00000000-0008-0000-0100-000007000000}"/>
            </a:ext>
          </a:extLst>
        </xdr:cNvPr>
        <xdr:cNvGrpSpPr/>
      </xdr:nvGrpSpPr>
      <xdr:grpSpPr>
        <a:xfrm>
          <a:off x="4667250" y="47625"/>
          <a:ext cx="5070650" cy="571619"/>
          <a:chOff x="6032256" y="0"/>
          <a:chExt cx="5069184" cy="571619"/>
        </a:xfrm>
      </xdr:grpSpPr>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256" y="94267"/>
            <a:ext cx="1564556" cy="383084"/>
          </a:xfrm>
          <a:prstGeom prst="rect">
            <a:avLst/>
          </a:prstGeom>
        </xdr:spPr>
      </xdr:pic>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910" b="18844"/>
          <a:stretch/>
        </xdr:blipFill>
        <xdr:spPr>
          <a:xfrm>
            <a:off x="7718317" y="22470"/>
            <a:ext cx="1605618" cy="526678"/>
          </a:xfrm>
          <a:prstGeom prst="rect">
            <a:avLst/>
          </a:prstGeom>
        </xdr:spPr>
      </xdr:pic>
      <xdr:pic>
        <xdr:nvPicPr>
          <xdr:cNvPr id="10" name="Grafi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9445440" y="0"/>
            <a:ext cx="1656000" cy="57161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143995</xdr:colOff>
      <xdr:row>113</xdr:row>
      <xdr:rowOff>46930</xdr:rowOff>
    </xdr:from>
    <xdr:to>
      <xdr:col>21</xdr:col>
      <xdr:colOff>176893</xdr:colOff>
      <xdr:row>137</xdr:row>
      <xdr:rowOff>127933</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73268</xdr:colOff>
      <xdr:row>0</xdr:row>
      <xdr:rowOff>36635</xdr:rowOff>
    </xdr:from>
    <xdr:to>
      <xdr:col>8</xdr:col>
      <xdr:colOff>952918</xdr:colOff>
      <xdr:row>1</xdr:row>
      <xdr:rowOff>36754</xdr:rowOff>
    </xdr:to>
    <xdr:grpSp>
      <xdr:nvGrpSpPr>
        <xdr:cNvPr id="6" name="Gruppieren 5">
          <a:extLst>
            <a:ext uri="{FF2B5EF4-FFF2-40B4-BE49-F238E27FC236}">
              <a16:creationId xmlns:a16="http://schemas.microsoft.com/office/drawing/2014/main" id="{00000000-0008-0000-0200-000006000000}"/>
            </a:ext>
          </a:extLst>
        </xdr:cNvPr>
        <xdr:cNvGrpSpPr/>
      </xdr:nvGrpSpPr>
      <xdr:grpSpPr>
        <a:xfrm>
          <a:off x="6502643" y="36635"/>
          <a:ext cx="5070650" cy="571619"/>
          <a:chOff x="6032256" y="0"/>
          <a:chExt cx="5069184" cy="571619"/>
        </a:xfrm>
      </xdr:grpSpPr>
      <xdr:pic>
        <xdr:nvPicPr>
          <xdr:cNvPr id="7" name="Grafik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2256" y="94267"/>
            <a:ext cx="1564556" cy="383084"/>
          </a:xfrm>
          <a:prstGeom prst="rect">
            <a:avLst/>
          </a:prstGeom>
        </xdr:spPr>
      </xdr:pic>
      <xdr:pic>
        <xdr:nvPicPr>
          <xdr:cNvPr id="8" name="Grafik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910" b="18844"/>
          <a:stretch/>
        </xdr:blipFill>
        <xdr:spPr>
          <a:xfrm>
            <a:off x="7718317" y="22470"/>
            <a:ext cx="1605618" cy="526678"/>
          </a:xfrm>
          <a:prstGeom prst="rect">
            <a:avLst/>
          </a:prstGeom>
        </xdr:spPr>
      </xdr:pic>
      <xdr:pic>
        <xdr:nvPicPr>
          <xdr:cNvPr id="9" name="Grafik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a:stretch>
            <a:fillRect/>
          </a:stretch>
        </xdr:blipFill>
        <xdr:spPr>
          <a:xfrm>
            <a:off x="9445440" y="0"/>
            <a:ext cx="1656000" cy="571619"/>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85725</xdr:colOff>
      <xdr:row>0</xdr:row>
      <xdr:rowOff>47625</xdr:rowOff>
    </xdr:from>
    <xdr:to>
      <xdr:col>4</xdr:col>
      <xdr:colOff>3746675</xdr:colOff>
      <xdr:row>1</xdr:row>
      <xdr:rowOff>47744</xdr:rowOff>
    </xdr:to>
    <xdr:grpSp>
      <xdr:nvGrpSpPr>
        <xdr:cNvPr id="7" name="Gruppieren 6">
          <a:extLst>
            <a:ext uri="{FF2B5EF4-FFF2-40B4-BE49-F238E27FC236}">
              <a16:creationId xmlns:a16="http://schemas.microsoft.com/office/drawing/2014/main" id="{00000000-0008-0000-0300-000007000000}"/>
            </a:ext>
          </a:extLst>
        </xdr:cNvPr>
        <xdr:cNvGrpSpPr/>
      </xdr:nvGrpSpPr>
      <xdr:grpSpPr>
        <a:xfrm>
          <a:off x="6010275" y="47625"/>
          <a:ext cx="5070650" cy="571619"/>
          <a:chOff x="6032256" y="0"/>
          <a:chExt cx="5069184" cy="571619"/>
        </a:xfrm>
      </xdr:grpSpPr>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256" y="94267"/>
            <a:ext cx="1564556" cy="383084"/>
          </a:xfrm>
          <a:prstGeom prst="rect">
            <a:avLst/>
          </a:prstGeom>
        </xdr:spPr>
      </xdr:pic>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910" b="18844"/>
          <a:stretch/>
        </xdr:blipFill>
        <xdr:spPr>
          <a:xfrm>
            <a:off x="7718317" y="22470"/>
            <a:ext cx="1605618" cy="526678"/>
          </a:xfrm>
          <a:prstGeom prst="rect">
            <a:avLst/>
          </a:prstGeom>
        </xdr:spPr>
      </xdr:pic>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a:stretch>
            <a:fillRect/>
          </a:stretch>
        </xdr:blipFill>
        <xdr:spPr>
          <a:xfrm>
            <a:off x="9445440" y="0"/>
            <a:ext cx="1656000" cy="571619"/>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95250</xdr:colOff>
      <xdr:row>0</xdr:row>
      <xdr:rowOff>47625</xdr:rowOff>
    </xdr:from>
    <xdr:to>
      <xdr:col>4</xdr:col>
      <xdr:colOff>3754734</xdr:colOff>
      <xdr:row>1</xdr:row>
      <xdr:rowOff>47744</xdr:rowOff>
    </xdr:to>
    <xdr:grpSp>
      <xdr:nvGrpSpPr>
        <xdr:cNvPr id="4" name="Gruppieren 3">
          <a:extLst>
            <a:ext uri="{FF2B5EF4-FFF2-40B4-BE49-F238E27FC236}">
              <a16:creationId xmlns:a16="http://schemas.microsoft.com/office/drawing/2014/main" id="{00000000-0008-0000-0400-000004000000}"/>
            </a:ext>
          </a:extLst>
        </xdr:cNvPr>
        <xdr:cNvGrpSpPr/>
      </xdr:nvGrpSpPr>
      <xdr:grpSpPr>
        <a:xfrm>
          <a:off x="6019800" y="47625"/>
          <a:ext cx="5069184" cy="571619"/>
          <a:chOff x="6032256" y="0"/>
          <a:chExt cx="5069184" cy="571619"/>
        </a:xfrm>
      </xdr:grpSpPr>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256" y="94267"/>
            <a:ext cx="1564556" cy="383084"/>
          </a:xfrm>
          <a:prstGeom prst="rect">
            <a:avLst/>
          </a:prstGeom>
        </xdr:spPr>
      </xdr:pic>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910" b="18844"/>
          <a:stretch/>
        </xdr:blipFill>
        <xdr:spPr>
          <a:xfrm>
            <a:off x="7718317" y="22470"/>
            <a:ext cx="1605618" cy="526678"/>
          </a:xfrm>
          <a:prstGeom prst="rect">
            <a:avLst/>
          </a:prstGeom>
        </xdr:spPr>
      </xdr:pic>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9445440" y="0"/>
            <a:ext cx="1656000" cy="571619"/>
          </a:xfrm>
          <a:prstGeom prst="rect">
            <a:avLst/>
          </a:prstGeom>
        </xdr:spPr>
      </xdr:pic>
    </xdr:grpSp>
    <xdr:clientData/>
  </xdr:twoCellAnchor>
</xdr:wsDr>
</file>

<file path=xl/theme/theme1.xml><?xml version="1.0" encoding="utf-8"?>
<a:theme xmlns:a="http://schemas.openxmlformats.org/drawingml/2006/main" name="Office">
  <a:themeElements>
    <a:clrScheme name="Benutzerdefiniert 3">
      <a:dk1>
        <a:sysClr val="windowText" lastClr="000000"/>
      </a:dk1>
      <a:lt1>
        <a:sysClr val="window" lastClr="FFFFFF"/>
      </a:lt1>
      <a:dk2>
        <a:srgbClr val="262626"/>
      </a:dk2>
      <a:lt2>
        <a:srgbClr val="E7E6E6"/>
      </a:lt2>
      <a:accent1>
        <a:srgbClr val="980677"/>
      </a:accent1>
      <a:accent2>
        <a:srgbClr val="BC04BF"/>
      </a:accent2>
      <a:accent3>
        <a:srgbClr val="A5A5A5"/>
      </a:accent3>
      <a:accent4>
        <a:srgbClr val="FFD317"/>
      </a:accent4>
      <a:accent5>
        <a:srgbClr val="4472C4"/>
      </a:accent5>
      <a:accent6>
        <a:srgbClr val="30323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externalLinkPath" Target="/01_PreSeed/02_Grundsatzthemen/01_Produkt/03_Formulare/02_Entwicklung%20Formulare/Finanzplan/Bearbeitung/22-07-25_Finanzplan_3.xls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
  <sheetViews>
    <sheetView tabSelected="1" view="pageBreakPreview" zoomScale="70" zoomScaleNormal="100" zoomScaleSheetLayoutView="70" workbookViewId="0">
      <selection activeCell="S10" sqref="S10"/>
    </sheetView>
  </sheetViews>
  <sheetFormatPr defaultColWidth="11.42578125" defaultRowHeight="15"/>
  <sheetData/>
  <sheetProtection sheet="1" objects="1" scenarios="1"/>
  <customSheetViews>
    <customSheetView guid="{BCCA0B67-BA98-4341-AC0B-AA3CBDD94683}">
      <selection activeCell="A2" sqref="A2"/>
    </customSheetView>
  </customSheetViews>
  <pageMargins left="0.7" right="0.7" top="0.78740157499999996" bottom="0.78740157499999996" header="0.3" footer="0.3"/>
  <pageSetup paperSize="9" scale="60" fitToHeight="0" orientation="landscape" r:id="rId1"/>
  <rowBreaks count="4" manualBreakCount="4">
    <brk id="49" max="18" man="1"/>
    <brk id="98" max="18" man="1"/>
    <brk id="144" max="18" man="1"/>
    <brk id="19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
  <sheetViews>
    <sheetView zoomScaleNormal="100" workbookViewId="0">
      <selection activeCell="E21" sqref="E21"/>
    </sheetView>
  </sheetViews>
  <sheetFormatPr defaultColWidth="11.42578125" defaultRowHeight="15"/>
  <sheetData>
    <row r="1" spans="1:11" ht="45" customHeight="1">
      <c r="A1" s="161" t="s">
        <v>0</v>
      </c>
      <c r="B1" s="161"/>
      <c r="C1" s="161"/>
      <c r="D1" s="161"/>
      <c r="E1" s="161"/>
      <c r="F1" s="161"/>
      <c r="G1" s="163"/>
      <c r="H1" s="163"/>
      <c r="I1" s="163"/>
      <c r="J1" s="163"/>
      <c r="K1" s="163"/>
    </row>
    <row r="2" spans="1:11">
      <c r="A2" s="162" t="s">
        <v>1</v>
      </c>
      <c r="B2" s="162"/>
      <c r="C2" s="162"/>
      <c r="D2" s="162"/>
      <c r="E2" s="162"/>
      <c r="F2" s="162"/>
    </row>
  </sheetData>
  <mergeCells count="3">
    <mergeCell ref="A1:F1"/>
    <mergeCell ref="A2:F2"/>
    <mergeCell ref="G1:K1"/>
  </mergeCells>
  <pageMargins left="0.7" right="0.7" top="0.78740157499999996" bottom="0.78740157499999996" header="0.3" footer="0.3"/>
  <pageSetup paperSize="9" scale="67" orientation="landscape" r:id="rId1"/>
  <rowBreaks count="1" manualBreakCount="1">
    <brk id="40" max="37" man="1"/>
  </rowBreaks>
  <colBreaks count="2" manualBreakCount="2">
    <brk id="16" max="79" man="1"/>
    <brk id="32" max="7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AN150"/>
  <sheetViews>
    <sheetView showGridLines="0" topLeftCell="B1" zoomScale="85" zoomScaleNormal="85" zoomScaleSheetLayoutView="70" zoomScalePageLayoutView="55" workbookViewId="0">
      <pane xSplit="3" topLeftCell="E1" activePane="topRight" state="frozen"/>
      <selection pane="topRight" activeCell="H106" sqref="H106"/>
      <selection activeCell="B1" sqref="B1"/>
    </sheetView>
  </sheetViews>
  <sheetFormatPr defaultColWidth="11.42578125" defaultRowHeight="15"/>
  <cols>
    <col min="1" max="1" width="7.5703125" bestFit="1" customWidth="1"/>
    <col min="2" max="2" width="15.42578125" style="49" customWidth="1"/>
    <col min="3" max="3" width="48.85546875" style="12" customWidth="1"/>
    <col min="4" max="4" width="24.5703125" style="12" customWidth="1"/>
    <col min="5" max="40" width="15.7109375" customWidth="1"/>
  </cols>
  <sheetData>
    <row r="1" spans="1:40" ht="45" customHeight="1">
      <c r="B1" s="161" t="s">
        <v>2</v>
      </c>
      <c r="C1" s="161"/>
      <c r="D1" s="161"/>
      <c r="G1" s="48"/>
      <c r="H1" s="48"/>
      <c r="I1" s="48"/>
      <c r="J1" s="48"/>
      <c r="K1" s="48"/>
    </row>
    <row r="2" spans="1:40">
      <c r="B2" s="158" t="s">
        <v>3</v>
      </c>
    </row>
    <row r="3" spans="1:40" ht="18.75">
      <c r="C3" s="50" t="s">
        <v>4</v>
      </c>
      <c r="D3" s="16">
        <v>44907</v>
      </c>
    </row>
    <row r="4" spans="1:40" ht="18.75">
      <c r="A4" s="6" t="b">
        <v>0</v>
      </c>
      <c r="C4" s="50" t="s">
        <v>5</v>
      </c>
      <c r="D4" s="16">
        <v>44927</v>
      </c>
    </row>
    <row r="5" spans="1:40" ht="18.75">
      <c r="C5" s="50" t="s">
        <v>6</v>
      </c>
      <c r="D5" s="16"/>
    </row>
    <row r="10" spans="1:40" ht="26.25">
      <c r="B10" s="166" t="s">
        <v>7</v>
      </c>
      <c r="C10" s="166"/>
      <c r="D10" s="166"/>
    </row>
    <row r="11" spans="1:40" ht="18.75">
      <c r="D11" s="51"/>
      <c r="E11" s="52">
        <v>1</v>
      </c>
      <c r="F11" s="53">
        <v>2</v>
      </c>
      <c r="G11" s="53">
        <v>3</v>
      </c>
      <c r="H11" s="53">
        <v>4</v>
      </c>
      <c r="I11" s="53">
        <v>5</v>
      </c>
      <c r="J11" s="53">
        <v>6</v>
      </c>
      <c r="K11" s="53">
        <v>7</v>
      </c>
      <c r="L11" s="53">
        <v>8</v>
      </c>
      <c r="M11" s="53">
        <v>9</v>
      </c>
      <c r="N11" s="53">
        <v>10</v>
      </c>
      <c r="O11" s="53">
        <v>11</v>
      </c>
      <c r="P11" s="53">
        <v>12</v>
      </c>
      <c r="Q11" s="53">
        <v>13</v>
      </c>
      <c r="R11" s="53">
        <v>14</v>
      </c>
      <c r="S11" s="53">
        <v>15</v>
      </c>
      <c r="T11" s="53">
        <v>16</v>
      </c>
      <c r="U11" s="53">
        <v>17</v>
      </c>
      <c r="V11" s="53">
        <v>18</v>
      </c>
      <c r="W11" s="53">
        <v>19</v>
      </c>
      <c r="X11" s="53">
        <v>20</v>
      </c>
      <c r="Y11" s="53">
        <v>21</v>
      </c>
      <c r="Z11" s="53">
        <v>22</v>
      </c>
      <c r="AA11" s="53">
        <v>23</v>
      </c>
      <c r="AB11" s="53">
        <v>24</v>
      </c>
      <c r="AC11" s="53">
        <v>25</v>
      </c>
      <c r="AD11" s="53">
        <v>26</v>
      </c>
      <c r="AE11" s="53">
        <v>27</v>
      </c>
      <c r="AF11" s="53">
        <v>28</v>
      </c>
      <c r="AG11" s="53">
        <v>29</v>
      </c>
      <c r="AH11" s="53">
        <v>30</v>
      </c>
      <c r="AI11" s="53">
        <v>31</v>
      </c>
      <c r="AJ11" s="53">
        <v>32</v>
      </c>
      <c r="AK11" s="53">
        <v>33</v>
      </c>
      <c r="AL11" s="53">
        <v>34</v>
      </c>
      <c r="AM11" s="53">
        <v>35</v>
      </c>
      <c r="AN11" s="53">
        <v>36</v>
      </c>
    </row>
    <row r="12" spans="1:40" ht="18.75">
      <c r="D12" s="54"/>
      <c r="E12" s="55">
        <f>DATE(YEAR(D4),MONTH(D4),1)</f>
        <v>44927</v>
      </c>
      <c r="F12" s="55">
        <f t="shared" ref="F12:P12" si="0">DATE(YEAR(E12),MONTH(E12)+1,1)</f>
        <v>44958</v>
      </c>
      <c r="G12" s="55">
        <f t="shared" si="0"/>
        <v>44986</v>
      </c>
      <c r="H12" s="55">
        <f t="shared" si="0"/>
        <v>45017</v>
      </c>
      <c r="I12" s="55">
        <f t="shared" si="0"/>
        <v>45047</v>
      </c>
      <c r="J12" s="55">
        <f t="shared" si="0"/>
        <v>45078</v>
      </c>
      <c r="K12" s="55">
        <f t="shared" si="0"/>
        <v>45108</v>
      </c>
      <c r="L12" s="55">
        <f t="shared" si="0"/>
        <v>45139</v>
      </c>
      <c r="M12" s="55">
        <f t="shared" si="0"/>
        <v>45170</v>
      </c>
      <c r="N12" s="55">
        <f t="shared" si="0"/>
        <v>45200</v>
      </c>
      <c r="O12" s="55">
        <f t="shared" si="0"/>
        <v>45231</v>
      </c>
      <c r="P12" s="55">
        <f t="shared" si="0"/>
        <v>45261</v>
      </c>
      <c r="Q12" s="55">
        <f>DATE(YEAR(P12),MONTH(P12)+1,1)</f>
        <v>45292</v>
      </c>
      <c r="R12" s="55">
        <f t="shared" ref="R12:AN12" si="1">DATE(YEAR(Q12),MONTH(Q12)+1,1)</f>
        <v>45323</v>
      </c>
      <c r="S12" s="55">
        <f t="shared" si="1"/>
        <v>45352</v>
      </c>
      <c r="T12" s="55">
        <f t="shared" si="1"/>
        <v>45383</v>
      </c>
      <c r="U12" s="55">
        <f t="shared" si="1"/>
        <v>45413</v>
      </c>
      <c r="V12" s="55">
        <f t="shared" si="1"/>
        <v>45444</v>
      </c>
      <c r="W12" s="55">
        <f t="shared" si="1"/>
        <v>45474</v>
      </c>
      <c r="X12" s="55">
        <f t="shared" si="1"/>
        <v>45505</v>
      </c>
      <c r="Y12" s="55">
        <f t="shared" si="1"/>
        <v>45536</v>
      </c>
      <c r="Z12" s="55">
        <f t="shared" si="1"/>
        <v>45566</v>
      </c>
      <c r="AA12" s="55">
        <f t="shared" si="1"/>
        <v>45597</v>
      </c>
      <c r="AB12" s="55">
        <f t="shared" si="1"/>
        <v>45627</v>
      </c>
      <c r="AC12" s="55">
        <f t="shared" si="1"/>
        <v>45658</v>
      </c>
      <c r="AD12" s="55">
        <f t="shared" si="1"/>
        <v>45689</v>
      </c>
      <c r="AE12" s="55">
        <f t="shared" si="1"/>
        <v>45717</v>
      </c>
      <c r="AF12" s="55">
        <f t="shared" si="1"/>
        <v>45748</v>
      </c>
      <c r="AG12" s="55">
        <f t="shared" si="1"/>
        <v>45778</v>
      </c>
      <c r="AH12" s="55">
        <f t="shared" si="1"/>
        <v>45809</v>
      </c>
      <c r="AI12" s="55">
        <f t="shared" si="1"/>
        <v>45839</v>
      </c>
      <c r="AJ12" s="55">
        <f t="shared" si="1"/>
        <v>45870</v>
      </c>
      <c r="AK12" s="55">
        <f t="shared" si="1"/>
        <v>45901</v>
      </c>
      <c r="AL12" s="55">
        <f t="shared" si="1"/>
        <v>45931</v>
      </c>
      <c r="AM12" s="55">
        <f t="shared" si="1"/>
        <v>45962</v>
      </c>
      <c r="AN12" s="55">
        <f t="shared" si="1"/>
        <v>45992</v>
      </c>
    </row>
    <row r="13" spans="1:40">
      <c r="C13" s="56" t="s">
        <v>8</v>
      </c>
      <c r="D13" s="57"/>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row>
    <row r="14" spans="1:40">
      <c r="B14" s="58"/>
      <c r="C14" s="59" t="s">
        <v>9</v>
      </c>
      <c r="D14" s="6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1"/>
      <c r="AF14" s="31"/>
      <c r="AG14" s="31"/>
      <c r="AH14" s="31"/>
      <c r="AI14" s="31"/>
      <c r="AJ14" s="31"/>
      <c r="AK14" s="31"/>
      <c r="AL14" s="31"/>
      <c r="AM14" s="31"/>
      <c r="AN14" s="31"/>
    </row>
    <row r="15" spans="1:40">
      <c r="B15" s="58"/>
      <c r="C15" s="61"/>
      <c r="D15" s="62"/>
      <c r="E15" s="63"/>
      <c r="F15" s="64"/>
      <c r="G15" s="64"/>
      <c r="H15" s="65"/>
      <c r="I15" s="64"/>
      <c r="J15" s="64"/>
      <c r="K15" s="65"/>
      <c r="L15" s="64"/>
      <c r="M15" s="64"/>
      <c r="N15" s="65"/>
      <c r="O15" s="64"/>
      <c r="P15" s="64"/>
      <c r="Q15" s="65"/>
      <c r="R15" s="64"/>
      <c r="S15" s="64"/>
      <c r="T15" s="65"/>
      <c r="U15" s="64"/>
      <c r="V15" s="64"/>
      <c r="W15" s="65"/>
      <c r="X15" s="64"/>
      <c r="Y15" s="64"/>
      <c r="Z15" s="65"/>
      <c r="AA15" s="64"/>
      <c r="AB15" s="64"/>
      <c r="AC15" s="65"/>
      <c r="AD15" s="64"/>
      <c r="AE15" s="64"/>
      <c r="AF15" s="65"/>
      <c r="AG15" s="64"/>
      <c r="AH15" s="64"/>
      <c r="AI15" s="65"/>
      <c r="AJ15" s="64"/>
      <c r="AK15" s="64"/>
      <c r="AL15" s="65"/>
      <c r="AM15" s="64"/>
      <c r="AN15" s="64"/>
    </row>
    <row r="16" spans="1:40">
      <c r="C16" s="66" t="s">
        <v>10</v>
      </c>
      <c r="D16" s="67"/>
      <c r="E16" s="68">
        <f>E13-E14</f>
        <v>0</v>
      </c>
      <c r="F16" s="68">
        <f t="shared" ref="F16:AN16" si="2">F13-F14</f>
        <v>0</v>
      </c>
      <c r="G16" s="68">
        <f t="shared" si="2"/>
        <v>0</v>
      </c>
      <c r="H16" s="68">
        <f t="shared" si="2"/>
        <v>0</v>
      </c>
      <c r="I16" s="68">
        <f t="shared" si="2"/>
        <v>0</v>
      </c>
      <c r="J16" s="68">
        <f t="shared" si="2"/>
        <v>0</v>
      </c>
      <c r="K16" s="68">
        <f t="shared" si="2"/>
        <v>0</v>
      </c>
      <c r="L16" s="68">
        <f t="shared" si="2"/>
        <v>0</v>
      </c>
      <c r="M16" s="68">
        <f t="shared" si="2"/>
        <v>0</v>
      </c>
      <c r="N16" s="68">
        <f t="shared" si="2"/>
        <v>0</v>
      </c>
      <c r="O16" s="68">
        <f t="shared" si="2"/>
        <v>0</v>
      </c>
      <c r="P16" s="68">
        <f t="shared" si="2"/>
        <v>0</v>
      </c>
      <c r="Q16" s="68">
        <f t="shared" si="2"/>
        <v>0</v>
      </c>
      <c r="R16" s="68">
        <f t="shared" si="2"/>
        <v>0</v>
      </c>
      <c r="S16" s="68">
        <f t="shared" si="2"/>
        <v>0</v>
      </c>
      <c r="T16" s="68">
        <f t="shared" si="2"/>
        <v>0</v>
      </c>
      <c r="U16" s="68">
        <f t="shared" si="2"/>
        <v>0</v>
      </c>
      <c r="V16" s="68">
        <f t="shared" si="2"/>
        <v>0</v>
      </c>
      <c r="W16" s="68">
        <f t="shared" si="2"/>
        <v>0</v>
      </c>
      <c r="X16" s="68">
        <f t="shared" si="2"/>
        <v>0</v>
      </c>
      <c r="Y16" s="68">
        <f t="shared" si="2"/>
        <v>0</v>
      </c>
      <c r="Z16" s="68">
        <f t="shared" si="2"/>
        <v>0</v>
      </c>
      <c r="AA16" s="68">
        <f t="shared" si="2"/>
        <v>0</v>
      </c>
      <c r="AB16" s="68">
        <f t="shared" si="2"/>
        <v>0</v>
      </c>
      <c r="AC16" s="68">
        <f t="shared" si="2"/>
        <v>0</v>
      </c>
      <c r="AD16" s="68">
        <f t="shared" si="2"/>
        <v>0</v>
      </c>
      <c r="AE16" s="68">
        <f t="shared" si="2"/>
        <v>0</v>
      </c>
      <c r="AF16" s="68">
        <f t="shared" si="2"/>
        <v>0</v>
      </c>
      <c r="AG16" s="68">
        <f t="shared" si="2"/>
        <v>0</v>
      </c>
      <c r="AH16" s="68">
        <f t="shared" si="2"/>
        <v>0</v>
      </c>
      <c r="AI16" s="68">
        <f t="shared" si="2"/>
        <v>0</v>
      </c>
      <c r="AJ16" s="68">
        <f t="shared" si="2"/>
        <v>0</v>
      </c>
      <c r="AK16" s="68">
        <f t="shared" si="2"/>
        <v>0</v>
      </c>
      <c r="AL16" s="68">
        <f t="shared" si="2"/>
        <v>0</v>
      </c>
      <c r="AM16" s="68">
        <f t="shared" si="2"/>
        <v>0</v>
      </c>
      <c r="AN16" s="68">
        <f t="shared" si="2"/>
        <v>0</v>
      </c>
    </row>
    <row r="17" spans="2:40">
      <c r="C17" s="69" t="s">
        <v>11</v>
      </c>
      <c r="D17" s="151" t="s">
        <v>12</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row>
    <row r="18" spans="2:40">
      <c r="C18" s="69" t="s">
        <v>13</v>
      </c>
      <c r="D18" s="151"/>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row>
    <row r="19" spans="2:40">
      <c r="C19" s="69" t="s">
        <v>14</v>
      </c>
      <c r="D19" s="151"/>
      <c r="E19" s="30"/>
      <c r="F19" s="18"/>
      <c r="G19" s="18"/>
      <c r="H19" s="18"/>
      <c r="I19" s="18"/>
      <c r="J19" s="18"/>
      <c r="K19" s="18"/>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row>
    <row r="20" spans="2:40">
      <c r="C20" s="70" t="s">
        <v>15</v>
      </c>
      <c r="D20" s="151">
        <v>2</v>
      </c>
      <c r="E20" s="30"/>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row>
    <row r="21" spans="2:40">
      <c r="C21" s="71" t="s">
        <v>16</v>
      </c>
      <c r="D21" s="72"/>
      <c r="E21" s="33">
        <f>SUM(E17:E20)</f>
        <v>0</v>
      </c>
      <c r="F21" s="33">
        <f t="shared" ref="F21:AN21" si="3">SUM(F17:F20)</f>
        <v>0</v>
      </c>
      <c r="G21" s="33">
        <f t="shared" si="3"/>
        <v>0</v>
      </c>
      <c r="H21" s="33">
        <f t="shared" si="3"/>
        <v>0</v>
      </c>
      <c r="I21" s="33">
        <f t="shared" si="3"/>
        <v>0</v>
      </c>
      <c r="J21" s="33">
        <f t="shared" si="3"/>
        <v>0</v>
      </c>
      <c r="K21" s="33">
        <f t="shared" si="3"/>
        <v>0</v>
      </c>
      <c r="L21" s="33">
        <f t="shared" si="3"/>
        <v>0</v>
      </c>
      <c r="M21" s="33">
        <f t="shared" si="3"/>
        <v>0</v>
      </c>
      <c r="N21" s="33">
        <f t="shared" si="3"/>
        <v>0</v>
      </c>
      <c r="O21" s="33">
        <f t="shared" si="3"/>
        <v>0</v>
      </c>
      <c r="P21" s="33">
        <f t="shared" si="3"/>
        <v>0</v>
      </c>
      <c r="Q21" s="33">
        <f t="shared" si="3"/>
        <v>0</v>
      </c>
      <c r="R21" s="33">
        <f t="shared" si="3"/>
        <v>0</v>
      </c>
      <c r="S21" s="33">
        <f t="shared" si="3"/>
        <v>0</v>
      </c>
      <c r="T21" s="33">
        <f t="shared" si="3"/>
        <v>0</v>
      </c>
      <c r="U21" s="33">
        <f t="shared" si="3"/>
        <v>0</v>
      </c>
      <c r="V21" s="33">
        <f t="shared" si="3"/>
        <v>0</v>
      </c>
      <c r="W21" s="33">
        <f t="shared" si="3"/>
        <v>0</v>
      </c>
      <c r="X21" s="33">
        <f t="shared" si="3"/>
        <v>0</v>
      </c>
      <c r="Y21" s="33">
        <f t="shared" si="3"/>
        <v>0</v>
      </c>
      <c r="Z21" s="33">
        <f t="shared" si="3"/>
        <v>0</v>
      </c>
      <c r="AA21" s="33">
        <f t="shared" si="3"/>
        <v>0</v>
      </c>
      <c r="AB21" s="33">
        <f t="shared" si="3"/>
        <v>0</v>
      </c>
      <c r="AC21" s="33">
        <f t="shared" si="3"/>
        <v>0</v>
      </c>
      <c r="AD21" s="33">
        <f t="shared" si="3"/>
        <v>0</v>
      </c>
      <c r="AE21" s="33">
        <f t="shared" si="3"/>
        <v>0</v>
      </c>
      <c r="AF21" s="33">
        <f t="shared" si="3"/>
        <v>0</v>
      </c>
      <c r="AG21" s="33">
        <f t="shared" si="3"/>
        <v>0</v>
      </c>
      <c r="AH21" s="33">
        <f t="shared" si="3"/>
        <v>0</v>
      </c>
      <c r="AI21" s="33">
        <f t="shared" si="3"/>
        <v>0</v>
      </c>
      <c r="AJ21" s="33">
        <f t="shared" si="3"/>
        <v>0</v>
      </c>
      <c r="AK21" s="33">
        <f t="shared" si="3"/>
        <v>0</v>
      </c>
      <c r="AL21" s="33">
        <f t="shared" si="3"/>
        <v>0</v>
      </c>
      <c r="AM21" s="33">
        <f t="shared" si="3"/>
        <v>0</v>
      </c>
      <c r="AN21" s="33">
        <f t="shared" si="3"/>
        <v>0</v>
      </c>
    </row>
    <row r="22" spans="2:40">
      <c r="C22" s="59" t="s">
        <v>17</v>
      </c>
      <c r="D22" s="6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row>
    <row r="23" spans="2:40">
      <c r="C23" s="73" t="s">
        <v>18</v>
      </c>
      <c r="D23" s="74"/>
      <c r="E23" s="34"/>
      <c r="F23" s="34"/>
      <c r="G23" s="34"/>
      <c r="H23" s="34"/>
      <c r="I23" s="34"/>
      <c r="J23" s="34"/>
      <c r="K23" s="34"/>
      <c r="L23" s="34"/>
      <c r="M23" s="34"/>
      <c r="N23" s="34"/>
      <c r="O23" s="34"/>
      <c r="P23" s="34"/>
      <c r="Q23" s="34"/>
      <c r="R23" s="34"/>
      <c r="S23" s="31"/>
      <c r="T23" s="31"/>
      <c r="U23" s="31"/>
      <c r="V23" s="31"/>
      <c r="W23" s="31"/>
      <c r="X23" s="31"/>
      <c r="Y23" s="31"/>
      <c r="Z23" s="31"/>
      <c r="AA23" s="31"/>
      <c r="AB23" s="31"/>
      <c r="AC23" s="31"/>
      <c r="AD23" s="31"/>
      <c r="AE23" s="31"/>
      <c r="AF23" s="31"/>
      <c r="AG23" s="31"/>
      <c r="AH23" s="31"/>
      <c r="AI23" s="31"/>
      <c r="AJ23" s="31"/>
      <c r="AK23" s="31"/>
      <c r="AL23" s="31"/>
      <c r="AM23" s="31"/>
      <c r="AN23" s="31"/>
    </row>
    <row r="24" spans="2:40" ht="17.25">
      <c r="B24" s="75" t="str">
        <f>IF(SUMPRODUCT(--(E24:AN24&lt;&gt;""))=0,"","Aufgliedern im Tabellenblatt")</f>
        <v/>
      </c>
      <c r="C24" s="76" t="s">
        <v>19</v>
      </c>
      <c r="D24" s="77"/>
      <c r="E24" s="30"/>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row>
    <row r="25" spans="2:40" ht="30">
      <c r="B25" s="75" t="str">
        <f>IF(SUMPRODUCT(--(E25:AN25&lt;&gt;""))=0,"","Aufgliedern im Tabellenblatt")</f>
        <v/>
      </c>
      <c r="C25" s="76" t="s">
        <v>20</v>
      </c>
      <c r="D25" s="77"/>
      <c r="E25" s="30"/>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row>
    <row r="26" spans="2:40">
      <c r="C26" s="61"/>
      <c r="D26" s="62"/>
      <c r="E26" s="63"/>
      <c r="F26" s="64"/>
      <c r="G26" s="64"/>
      <c r="H26" s="65"/>
      <c r="I26" s="64"/>
      <c r="J26" s="64"/>
      <c r="K26" s="65"/>
      <c r="L26" s="64"/>
      <c r="M26" s="64"/>
      <c r="N26" s="65"/>
      <c r="O26" s="64"/>
      <c r="P26" s="64"/>
      <c r="Q26" s="65"/>
      <c r="R26" s="64"/>
      <c r="S26" s="64"/>
      <c r="T26" s="65"/>
      <c r="U26" s="64"/>
      <c r="V26" s="64"/>
      <c r="W26" s="65"/>
      <c r="X26" s="64"/>
      <c r="Y26" s="64"/>
      <c r="Z26" s="65"/>
      <c r="AA26" s="64"/>
      <c r="AB26" s="64"/>
      <c r="AC26" s="65"/>
      <c r="AD26" s="64"/>
      <c r="AE26" s="64"/>
      <c r="AF26" s="65"/>
      <c r="AG26" s="64"/>
      <c r="AH26" s="64"/>
      <c r="AI26" s="65"/>
      <c r="AJ26" s="64"/>
      <c r="AK26" s="64"/>
      <c r="AL26" s="65"/>
      <c r="AM26" s="64"/>
      <c r="AN26" s="64"/>
    </row>
    <row r="27" spans="2:40">
      <c r="C27" s="78" t="s">
        <v>21</v>
      </c>
      <c r="D27" s="79"/>
      <c r="E27" s="68">
        <f>E16-E21-E22-E23+E24-E25</f>
        <v>0</v>
      </c>
      <c r="F27" s="68">
        <f t="shared" ref="F27:AN27" si="4">F16-F21-F22-F23+F24-F25</f>
        <v>0</v>
      </c>
      <c r="G27" s="68">
        <f t="shared" si="4"/>
        <v>0</v>
      </c>
      <c r="H27" s="68">
        <f t="shared" si="4"/>
        <v>0</v>
      </c>
      <c r="I27" s="68">
        <f t="shared" si="4"/>
        <v>0</v>
      </c>
      <c r="J27" s="68">
        <f t="shared" si="4"/>
        <v>0</v>
      </c>
      <c r="K27" s="68">
        <f t="shared" si="4"/>
        <v>0</v>
      </c>
      <c r="L27" s="68">
        <f t="shared" si="4"/>
        <v>0</v>
      </c>
      <c r="M27" s="68">
        <f t="shared" si="4"/>
        <v>0</v>
      </c>
      <c r="N27" s="68">
        <f t="shared" si="4"/>
        <v>0</v>
      </c>
      <c r="O27" s="68">
        <f t="shared" si="4"/>
        <v>0</v>
      </c>
      <c r="P27" s="68">
        <f t="shared" si="4"/>
        <v>0</v>
      </c>
      <c r="Q27" s="68">
        <f t="shared" si="4"/>
        <v>0</v>
      </c>
      <c r="R27" s="68">
        <f t="shared" si="4"/>
        <v>0</v>
      </c>
      <c r="S27" s="68">
        <f t="shared" si="4"/>
        <v>0</v>
      </c>
      <c r="T27" s="68">
        <f t="shared" si="4"/>
        <v>0</v>
      </c>
      <c r="U27" s="68">
        <f t="shared" si="4"/>
        <v>0</v>
      </c>
      <c r="V27" s="68">
        <f t="shared" si="4"/>
        <v>0</v>
      </c>
      <c r="W27" s="68">
        <f t="shared" si="4"/>
        <v>0</v>
      </c>
      <c r="X27" s="68">
        <f t="shared" si="4"/>
        <v>0</v>
      </c>
      <c r="Y27" s="68">
        <f t="shared" si="4"/>
        <v>0</v>
      </c>
      <c r="Z27" s="68">
        <f t="shared" si="4"/>
        <v>0</v>
      </c>
      <c r="AA27" s="68">
        <f t="shared" si="4"/>
        <v>0</v>
      </c>
      <c r="AB27" s="68">
        <f t="shared" si="4"/>
        <v>0</v>
      </c>
      <c r="AC27" s="68">
        <f t="shared" si="4"/>
        <v>0</v>
      </c>
      <c r="AD27" s="68">
        <f t="shared" si="4"/>
        <v>0</v>
      </c>
      <c r="AE27" s="68">
        <f t="shared" si="4"/>
        <v>0</v>
      </c>
      <c r="AF27" s="68">
        <f t="shared" si="4"/>
        <v>0</v>
      </c>
      <c r="AG27" s="68">
        <f t="shared" si="4"/>
        <v>0</v>
      </c>
      <c r="AH27" s="68">
        <f t="shared" si="4"/>
        <v>0</v>
      </c>
      <c r="AI27" s="68">
        <f t="shared" si="4"/>
        <v>0</v>
      </c>
      <c r="AJ27" s="68">
        <f t="shared" si="4"/>
        <v>0</v>
      </c>
      <c r="AK27" s="68">
        <f t="shared" si="4"/>
        <v>0</v>
      </c>
      <c r="AL27" s="68">
        <f t="shared" si="4"/>
        <v>0</v>
      </c>
      <c r="AM27" s="68">
        <f t="shared" si="4"/>
        <v>0</v>
      </c>
      <c r="AN27" s="68">
        <f t="shared" si="4"/>
        <v>0</v>
      </c>
    </row>
    <row r="28" spans="2:40">
      <c r="C28" s="73" t="s">
        <v>22</v>
      </c>
      <c r="D28" s="74"/>
      <c r="E28" s="34"/>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row>
    <row r="29" spans="2:40">
      <c r="C29" s="76" t="s">
        <v>23</v>
      </c>
      <c r="D29" s="77"/>
      <c r="E29" s="30"/>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row>
    <row r="30" spans="2:40">
      <c r="C30" s="61"/>
      <c r="D30" s="62"/>
      <c r="E30" s="63"/>
      <c r="F30" s="64"/>
      <c r="G30" s="64"/>
      <c r="H30" s="65"/>
      <c r="I30" s="64"/>
      <c r="J30" s="64"/>
      <c r="K30" s="65"/>
      <c r="L30" s="64"/>
      <c r="M30" s="64"/>
      <c r="N30" s="65"/>
      <c r="O30" s="64"/>
      <c r="P30" s="64"/>
      <c r="Q30" s="65"/>
      <c r="R30" s="64"/>
      <c r="S30" s="64"/>
      <c r="T30" s="65"/>
      <c r="U30" s="64"/>
      <c r="V30" s="64"/>
      <c r="W30" s="65"/>
      <c r="X30" s="64"/>
      <c r="Y30" s="64"/>
      <c r="Z30" s="65"/>
      <c r="AA30" s="64"/>
      <c r="AB30" s="64"/>
      <c r="AC30" s="65"/>
      <c r="AD30" s="64"/>
      <c r="AE30" s="64"/>
      <c r="AF30" s="65"/>
      <c r="AG30" s="64"/>
      <c r="AH30" s="64"/>
      <c r="AI30" s="65"/>
      <c r="AJ30" s="64"/>
      <c r="AK30" s="64"/>
      <c r="AL30" s="65"/>
      <c r="AM30" s="64"/>
      <c r="AN30" s="64"/>
    </row>
    <row r="31" spans="2:40">
      <c r="C31" s="78" t="s">
        <v>24</v>
      </c>
      <c r="D31" s="79"/>
      <c r="E31" s="68">
        <f>E27+E28-E29</f>
        <v>0</v>
      </c>
      <c r="F31" s="68">
        <f t="shared" ref="F31:AN31" si="5">F27+F28-F29</f>
        <v>0</v>
      </c>
      <c r="G31" s="68">
        <f t="shared" si="5"/>
        <v>0</v>
      </c>
      <c r="H31" s="68">
        <f t="shared" si="5"/>
        <v>0</v>
      </c>
      <c r="I31" s="68">
        <f t="shared" si="5"/>
        <v>0</v>
      </c>
      <c r="J31" s="68">
        <f t="shared" si="5"/>
        <v>0</v>
      </c>
      <c r="K31" s="68">
        <f t="shared" si="5"/>
        <v>0</v>
      </c>
      <c r="L31" s="68">
        <f t="shared" si="5"/>
        <v>0</v>
      </c>
      <c r="M31" s="68">
        <f t="shared" si="5"/>
        <v>0</v>
      </c>
      <c r="N31" s="68">
        <f t="shared" si="5"/>
        <v>0</v>
      </c>
      <c r="O31" s="68">
        <f t="shared" si="5"/>
        <v>0</v>
      </c>
      <c r="P31" s="68">
        <f t="shared" si="5"/>
        <v>0</v>
      </c>
      <c r="Q31" s="68">
        <f t="shared" si="5"/>
        <v>0</v>
      </c>
      <c r="R31" s="68">
        <f t="shared" si="5"/>
        <v>0</v>
      </c>
      <c r="S31" s="68">
        <f t="shared" si="5"/>
        <v>0</v>
      </c>
      <c r="T31" s="68">
        <f t="shared" si="5"/>
        <v>0</v>
      </c>
      <c r="U31" s="68">
        <f t="shared" si="5"/>
        <v>0</v>
      </c>
      <c r="V31" s="68">
        <f t="shared" si="5"/>
        <v>0</v>
      </c>
      <c r="W31" s="68">
        <f t="shared" si="5"/>
        <v>0</v>
      </c>
      <c r="X31" s="68">
        <f t="shared" si="5"/>
        <v>0</v>
      </c>
      <c r="Y31" s="68">
        <f t="shared" si="5"/>
        <v>0</v>
      </c>
      <c r="Z31" s="68">
        <f t="shared" si="5"/>
        <v>0</v>
      </c>
      <c r="AA31" s="68">
        <f t="shared" si="5"/>
        <v>0</v>
      </c>
      <c r="AB31" s="68">
        <f t="shared" si="5"/>
        <v>0</v>
      </c>
      <c r="AC31" s="68">
        <f t="shared" si="5"/>
        <v>0</v>
      </c>
      <c r="AD31" s="68">
        <f t="shared" si="5"/>
        <v>0</v>
      </c>
      <c r="AE31" s="68">
        <f t="shared" si="5"/>
        <v>0</v>
      </c>
      <c r="AF31" s="68">
        <f t="shared" si="5"/>
        <v>0</v>
      </c>
      <c r="AG31" s="68">
        <f t="shared" si="5"/>
        <v>0</v>
      </c>
      <c r="AH31" s="68">
        <f t="shared" si="5"/>
        <v>0</v>
      </c>
      <c r="AI31" s="68">
        <f t="shared" si="5"/>
        <v>0</v>
      </c>
      <c r="AJ31" s="68">
        <f t="shared" si="5"/>
        <v>0</v>
      </c>
      <c r="AK31" s="68">
        <f t="shared" si="5"/>
        <v>0</v>
      </c>
      <c r="AL31" s="68">
        <f t="shared" si="5"/>
        <v>0</v>
      </c>
      <c r="AM31" s="68">
        <f t="shared" si="5"/>
        <v>0</v>
      </c>
      <c r="AN31" s="68">
        <f t="shared" si="5"/>
        <v>0</v>
      </c>
    </row>
    <row r="32" spans="2:40" ht="17.25">
      <c r="B32" s="75" t="str">
        <f>IF(SUMPRODUCT(--(E32:AN32&lt;&gt;""))=0,"","Aufgliedern im Tabellenblatt")</f>
        <v/>
      </c>
      <c r="C32" s="73" t="s">
        <v>25</v>
      </c>
      <c r="D32" s="74"/>
      <c r="E32" s="34"/>
      <c r="F32" s="35"/>
      <c r="G32" s="35"/>
      <c r="H32" s="36"/>
      <c r="I32" s="35"/>
      <c r="J32" s="35"/>
      <c r="K32" s="36"/>
      <c r="L32" s="35"/>
      <c r="M32" s="35"/>
      <c r="N32" s="36"/>
      <c r="O32" s="35"/>
      <c r="P32" s="35"/>
      <c r="Q32" s="36"/>
      <c r="R32" s="35"/>
      <c r="S32" s="35"/>
      <c r="T32" s="36"/>
      <c r="U32" s="35"/>
      <c r="V32" s="35"/>
      <c r="W32" s="36"/>
      <c r="X32" s="35"/>
      <c r="Y32" s="35"/>
      <c r="Z32" s="36"/>
      <c r="AA32" s="35"/>
      <c r="AB32" s="35"/>
      <c r="AC32" s="36"/>
      <c r="AD32" s="35"/>
      <c r="AE32" s="35"/>
      <c r="AF32" s="36"/>
      <c r="AG32" s="35"/>
      <c r="AH32" s="35"/>
      <c r="AI32" s="36"/>
      <c r="AJ32" s="35"/>
      <c r="AK32" s="35"/>
      <c r="AL32" s="36"/>
      <c r="AM32" s="35"/>
      <c r="AN32" s="35"/>
    </row>
    <row r="33" spans="2:40" ht="17.25">
      <c r="B33" s="75" t="str">
        <f>IF(SUMPRODUCT(--(E33:AN33&lt;&gt;""))=0,"","Aufgliedern im Tabellenblatt")</f>
        <v/>
      </c>
      <c r="C33" s="76" t="s">
        <v>26</v>
      </c>
      <c r="D33" s="77"/>
      <c r="E33" s="30"/>
      <c r="F33" s="18"/>
      <c r="G33" s="18"/>
      <c r="H33" s="19"/>
      <c r="I33" s="18"/>
      <c r="J33" s="18"/>
      <c r="K33" s="19"/>
      <c r="L33" s="18"/>
      <c r="M33" s="18"/>
      <c r="N33" s="19"/>
      <c r="O33" s="18"/>
      <c r="P33" s="18"/>
      <c r="Q33" s="19"/>
      <c r="R33" s="18"/>
      <c r="S33" s="18"/>
      <c r="T33" s="19"/>
      <c r="U33" s="18"/>
      <c r="V33" s="18"/>
      <c r="W33" s="19"/>
      <c r="X33" s="18"/>
      <c r="Y33" s="18"/>
      <c r="Z33" s="19"/>
      <c r="AA33" s="18"/>
      <c r="AB33" s="18"/>
      <c r="AC33" s="19"/>
      <c r="AD33" s="18"/>
      <c r="AE33" s="18"/>
      <c r="AF33" s="19"/>
      <c r="AG33" s="18"/>
      <c r="AH33" s="18"/>
      <c r="AI33" s="19"/>
      <c r="AJ33" s="18"/>
      <c r="AK33" s="18"/>
      <c r="AL33" s="19"/>
      <c r="AM33" s="18"/>
      <c r="AN33" s="18"/>
    </row>
    <row r="34" spans="2:40">
      <c r="C34" s="61"/>
      <c r="D34" s="62"/>
      <c r="E34" s="63"/>
      <c r="F34" s="64"/>
      <c r="G34" s="64"/>
      <c r="H34" s="65"/>
      <c r="I34" s="64"/>
      <c r="J34" s="64"/>
      <c r="K34" s="65"/>
      <c r="L34" s="64"/>
      <c r="M34" s="64"/>
      <c r="N34" s="65"/>
      <c r="O34" s="64"/>
      <c r="P34" s="64"/>
      <c r="Q34" s="65"/>
      <c r="R34" s="64"/>
      <c r="S34" s="64"/>
      <c r="T34" s="65"/>
      <c r="U34" s="64"/>
      <c r="V34" s="64"/>
      <c r="W34" s="65"/>
      <c r="X34" s="64"/>
      <c r="Y34" s="64"/>
      <c r="Z34" s="65"/>
      <c r="AA34" s="64"/>
      <c r="AB34" s="64"/>
      <c r="AC34" s="65"/>
      <c r="AD34" s="64"/>
      <c r="AE34" s="64"/>
      <c r="AF34" s="65"/>
      <c r="AG34" s="64"/>
      <c r="AH34" s="64"/>
      <c r="AI34" s="65"/>
      <c r="AJ34" s="64"/>
      <c r="AK34" s="64"/>
      <c r="AL34" s="65"/>
      <c r="AM34" s="64"/>
      <c r="AN34" s="64"/>
    </row>
    <row r="35" spans="2:40" hidden="1">
      <c r="C35" s="78" t="s">
        <v>27</v>
      </c>
      <c r="D35" s="79"/>
      <c r="E35" s="68">
        <f>E31+E32-E33</f>
        <v>0</v>
      </c>
      <c r="F35" s="68">
        <f t="shared" ref="F35:AN35" si="6">F31+F32-F33</f>
        <v>0</v>
      </c>
      <c r="G35" s="68">
        <f t="shared" si="6"/>
        <v>0</v>
      </c>
      <c r="H35" s="68">
        <f t="shared" si="6"/>
        <v>0</v>
      </c>
      <c r="I35" s="68">
        <f t="shared" si="6"/>
        <v>0</v>
      </c>
      <c r="J35" s="68">
        <f t="shared" si="6"/>
        <v>0</v>
      </c>
      <c r="K35" s="68">
        <f t="shared" si="6"/>
        <v>0</v>
      </c>
      <c r="L35" s="68">
        <f t="shared" si="6"/>
        <v>0</v>
      </c>
      <c r="M35" s="68">
        <f t="shared" si="6"/>
        <v>0</v>
      </c>
      <c r="N35" s="68">
        <f t="shared" si="6"/>
        <v>0</v>
      </c>
      <c r="O35" s="68">
        <f t="shared" si="6"/>
        <v>0</v>
      </c>
      <c r="P35" s="68">
        <f t="shared" si="6"/>
        <v>0</v>
      </c>
      <c r="Q35" s="68">
        <f t="shared" si="6"/>
        <v>0</v>
      </c>
      <c r="R35" s="68">
        <f t="shared" si="6"/>
        <v>0</v>
      </c>
      <c r="S35" s="68">
        <f t="shared" si="6"/>
        <v>0</v>
      </c>
      <c r="T35" s="68">
        <f t="shared" si="6"/>
        <v>0</v>
      </c>
      <c r="U35" s="68">
        <f t="shared" si="6"/>
        <v>0</v>
      </c>
      <c r="V35" s="68">
        <f t="shared" si="6"/>
        <v>0</v>
      </c>
      <c r="W35" s="68">
        <f t="shared" si="6"/>
        <v>0</v>
      </c>
      <c r="X35" s="68">
        <f t="shared" si="6"/>
        <v>0</v>
      </c>
      <c r="Y35" s="68">
        <f t="shared" si="6"/>
        <v>0</v>
      </c>
      <c r="Z35" s="68">
        <f t="shared" si="6"/>
        <v>0</v>
      </c>
      <c r="AA35" s="68">
        <f t="shared" si="6"/>
        <v>0</v>
      </c>
      <c r="AB35" s="68">
        <f t="shared" si="6"/>
        <v>0</v>
      </c>
      <c r="AC35" s="68">
        <f t="shared" si="6"/>
        <v>0</v>
      </c>
      <c r="AD35" s="68">
        <f t="shared" si="6"/>
        <v>0</v>
      </c>
      <c r="AE35" s="68">
        <f t="shared" si="6"/>
        <v>0</v>
      </c>
      <c r="AF35" s="68">
        <f t="shared" si="6"/>
        <v>0</v>
      </c>
      <c r="AG35" s="68">
        <f t="shared" si="6"/>
        <v>0</v>
      </c>
      <c r="AH35" s="68">
        <f t="shared" si="6"/>
        <v>0</v>
      </c>
      <c r="AI35" s="68">
        <f t="shared" si="6"/>
        <v>0</v>
      </c>
      <c r="AJ35" s="68">
        <f t="shared" si="6"/>
        <v>0</v>
      </c>
      <c r="AK35" s="68">
        <f t="shared" si="6"/>
        <v>0</v>
      </c>
      <c r="AL35" s="68">
        <f t="shared" si="6"/>
        <v>0</v>
      </c>
      <c r="AM35" s="68">
        <f t="shared" si="6"/>
        <v>0</v>
      </c>
      <c r="AN35" s="68">
        <f t="shared" si="6"/>
        <v>0</v>
      </c>
    </row>
    <row r="36" spans="2:40">
      <c r="C36" s="73" t="s">
        <v>28</v>
      </c>
      <c r="D36" s="159">
        <v>0.3</v>
      </c>
      <c r="E36" s="80">
        <f>IF(E35&gt;0,E35*$D$36,0)</f>
        <v>0</v>
      </c>
      <c r="F36" s="80">
        <f t="shared" ref="F36:AN36" si="7">IF(F35&gt;0,F35*$D$36,0)</f>
        <v>0</v>
      </c>
      <c r="G36" s="80">
        <f t="shared" si="7"/>
        <v>0</v>
      </c>
      <c r="H36" s="80">
        <f t="shared" si="7"/>
        <v>0</v>
      </c>
      <c r="I36" s="80">
        <f t="shared" si="7"/>
        <v>0</v>
      </c>
      <c r="J36" s="80">
        <f t="shared" si="7"/>
        <v>0</v>
      </c>
      <c r="K36" s="80">
        <f t="shared" si="7"/>
        <v>0</v>
      </c>
      <c r="L36" s="80">
        <f t="shared" si="7"/>
        <v>0</v>
      </c>
      <c r="M36" s="80">
        <f t="shared" si="7"/>
        <v>0</v>
      </c>
      <c r="N36" s="80">
        <f t="shared" si="7"/>
        <v>0</v>
      </c>
      <c r="O36" s="80">
        <f t="shared" si="7"/>
        <v>0</v>
      </c>
      <c r="P36" s="80">
        <f t="shared" si="7"/>
        <v>0</v>
      </c>
      <c r="Q36" s="80">
        <f t="shared" si="7"/>
        <v>0</v>
      </c>
      <c r="R36" s="80">
        <f t="shared" si="7"/>
        <v>0</v>
      </c>
      <c r="S36" s="80">
        <f t="shared" si="7"/>
        <v>0</v>
      </c>
      <c r="T36" s="80">
        <f t="shared" si="7"/>
        <v>0</v>
      </c>
      <c r="U36" s="80">
        <f t="shared" si="7"/>
        <v>0</v>
      </c>
      <c r="V36" s="80">
        <f t="shared" si="7"/>
        <v>0</v>
      </c>
      <c r="W36" s="80">
        <f t="shared" si="7"/>
        <v>0</v>
      </c>
      <c r="X36" s="80">
        <f t="shared" si="7"/>
        <v>0</v>
      </c>
      <c r="Y36" s="80">
        <f t="shared" si="7"/>
        <v>0</v>
      </c>
      <c r="Z36" s="80">
        <f t="shared" si="7"/>
        <v>0</v>
      </c>
      <c r="AA36" s="80">
        <f t="shared" si="7"/>
        <v>0</v>
      </c>
      <c r="AB36" s="80">
        <f t="shared" si="7"/>
        <v>0</v>
      </c>
      <c r="AC36" s="80">
        <f t="shared" si="7"/>
        <v>0</v>
      </c>
      <c r="AD36" s="80">
        <f t="shared" si="7"/>
        <v>0</v>
      </c>
      <c r="AE36" s="80">
        <f t="shared" si="7"/>
        <v>0</v>
      </c>
      <c r="AF36" s="80">
        <f t="shared" si="7"/>
        <v>0</v>
      </c>
      <c r="AG36" s="80">
        <f t="shared" si="7"/>
        <v>0</v>
      </c>
      <c r="AH36" s="80">
        <f t="shared" si="7"/>
        <v>0</v>
      </c>
      <c r="AI36" s="80">
        <f t="shared" si="7"/>
        <v>0</v>
      </c>
      <c r="AJ36" s="80">
        <f t="shared" si="7"/>
        <v>0</v>
      </c>
      <c r="AK36" s="80">
        <f t="shared" si="7"/>
        <v>0</v>
      </c>
      <c r="AL36" s="80">
        <f t="shared" si="7"/>
        <v>0</v>
      </c>
      <c r="AM36" s="80">
        <f t="shared" si="7"/>
        <v>0</v>
      </c>
      <c r="AN36" s="80">
        <f t="shared" si="7"/>
        <v>0</v>
      </c>
    </row>
    <row r="37" spans="2:40">
      <c r="C37" s="61"/>
      <c r="D37" s="62"/>
      <c r="E37" s="63"/>
      <c r="F37" s="64"/>
      <c r="G37" s="64"/>
      <c r="H37" s="65"/>
      <c r="I37" s="64"/>
      <c r="J37" s="64"/>
      <c r="K37" s="65"/>
      <c r="L37" s="64"/>
      <c r="M37" s="64"/>
      <c r="N37" s="65"/>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row>
    <row r="38" spans="2:40">
      <c r="C38" s="78" t="s">
        <v>29</v>
      </c>
      <c r="D38" s="79"/>
      <c r="E38" s="68">
        <f t="shared" ref="E38:AN38" si="8">E35-E36</f>
        <v>0</v>
      </c>
      <c r="F38" s="68">
        <f t="shared" si="8"/>
        <v>0</v>
      </c>
      <c r="G38" s="68">
        <f t="shared" si="8"/>
        <v>0</v>
      </c>
      <c r="H38" s="68">
        <f t="shared" si="8"/>
        <v>0</v>
      </c>
      <c r="I38" s="68">
        <f t="shared" si="8"/>
        <v>0</v>
      </c>
      <c r="J38" s="68">
        <f t="shared" si="8"/>
        <v>0</v>
      </c>
      <c r="K38" s="68">
        <f t="shared" si="8"/>
        <v>0</v>
      </c>
      <c r="L38" s="68">
        <f t="shared" si="8"/>
        <v>0</v>
      </c>
      <c r="M38" s="68">
        <f t="shared" si="8"/>
        <v>0</v>
      </c>
      <c r="N38" s="68">
        <f t="shared" si="8"/>
        <v>0</v>
      </c>
      <c r="O38" s="68">
        <f t="shared" si="8"/>
        <v>0</v>
      </c>
      <c r="P38" s="68">
        <f t="shared" si="8"/>
        <v>0</v>
      </c>
      <c r="Q38" s="68">
        <f t="shared" si="8"/>
        <v>0</v>
      </c>
      <c r="R38" s="68">
        <f t="shared" si="8"/>
        <v>0</v>
      </c>
      <c r="S38" s="68">
        <f t="shared" si="8"/>
        <v>0</v>
      </c>
      <c r="T38" s="68">
        <f t="shared" si="8"/>
        <v>0</v>
      </c>
      <c r="U38" s="68">
        <f t="shared" si="8"/>
        <v>0</v>
      </c>
      <c r="V38" s="68">
        <f t="shared" si="8"/>
        <v>0</v>
      </c>
      <c r="W38" s="68">
        <f t="shared" si="8"/>
        <v>0</v>
      </c>
      <c r="X38" s="68">
        <f t="shared" si="8"/>
        <v>0</v>
      </c>
      <c r="Y38" s="68">
        <f t="shared" si="8"/>
        <v>0</v>
      </c>
      <c r="Z38" s="68">
        <f t="shared" si="8"/>
        <v>0</v>
      </c>
      <c r="AA38" s="68">
        <f t="shared" si="8"/>
        <v>0</v>
      </c>
      <c r="AB38" s="68">
        <f t="shared" si="8"/>
        <v>0</v>
      </c>
      <c r="AC38" s="68">
        <f t="shared" si="8"/>
        <v>0</v>
      </c>
      <c r="AD38" s="68">
        <f t="shared" si="8"/>
        <v>0</v>
      </c>
      <c r="AE38" s="68">
        <f t="shared" si="8"/>
        <v>0</v>
      </c>
      <c r="AF38" s="68">
        <f t="shared" si="8"/>
        <v>0</v>
      </c>
      <c r="AG38" s="68">
        <f t="shared" si="8"/>
        <v>0</v>
      </c>
      <c r="AH38" s="68">
        <f t="shared" si="8"/>
        <v>0</v>
      </c>
      <c r="AI38" s="68">
        <f t="shared" si="8"/>
        <v>0</v>
      </c>
      <c r="AJ38" s="68">
        <f t="shared" si="8"/>
        <v>0</v>
      </c>
      <c r="AK38" s="68">
        <f t="shared" si="8"/>
        <v>0</v>
      </c>
      <c r="AL38" s="68">
        <f t="shared" si="8"/>
        <v>0</v>
      </c>
      <c r="AM38" s="68">
        <f t="shared" si="8"/>
        <v>0</v>
      </c>
      <c r="AN38" s="68">
        <f t="shared" si="8"/>
        <v>0</v>
      </c>
    </row>
    <row r="39" spans="2:40">
      <c r="E39" s="81"/>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row>
    <row r="40" spans="2:40" ht="103.5" customHeight="1">
      <c r="C40" s="167" t="s">
        <v>30</v>
      </c>
      <c r="D40" s="167"/>
      <c r="E40" s="152"/>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row>
    <row r="43" spans="2:40" ht="26.25">
      <c r="B43" s="161" t="s">
        <v>31</v>
      </c>
      <c r="C43" s="161"/>
      <c r="D43" s="161"/>
      <c r="H43" s="172"/>
      <c r="I43" s="172"/>
      <c r="J43" s="172"/>
    </row>
    <row r="47" spans="2:40" ht="15.75">
      <c r="C47"/>
      <c r="D47" s="83" t="s">
        <v>32</v>
      </c>
      <c r="E47" s="9">
        <v>0</v>
      </c>
    </row>
    <row r="48" spans="2:40">
      <c r="C48" s="49"/>
      <c r="D48" s="49"/>
    </row>
    <row r="49" spans="2:40" ht="15.75">
      <c r="D49" s="83" t="s">
        <v>33</v>
      </c>
      <c r="E49" s="7">
        <v>0</v>
      </c>
      <c r="F49" s="84" t="s">
        <v>34</v>
      </c>
    </row>
    <row r="50" spans="2:40" ht="15.75">
      <c r="D50" s="83" t="s">
        <v>35</v>
      </c>
      <c r="E50" s="8">
        <v>0</v>
      </c>
      <c r="F50" s="84" t="s">
        <v>34</v>
      </c>
    </row>
    <row r="51" spans="2:40" ht="15.75">
      <c r="D51" s="85" t="s">
        <v>36</v>
      </c>
      <c r="E51" s="8">
        <v>12</v>
      </c>
      <c r="F51" s="84" t="s">
        <v>34</v>
      </c>
    </row>
    <row r="53" spans="2:40" ht="18.75">
      <c r="C53" s="86"/>
      <c r="D53" s="51"/>
      <c r="E53" s="52">
        <v>1</v>
      </c>
      <c r="F53" s="53">
        <v>2</v>
      </c>
      <c r="G53" s="53">
        <v>3</v>
      </c>
      <c r="H53" s="53">
        <v>4</v>
      </c>
      <c r="I53" s="53">
        <v>5</v>
      </c>
      <c r="J53" s="53">
        <v>6</v>
      </c>
      <c r="K53" s="53">
        <v>7</v>
      </c>
      <c r="L53" s="53">
        <v>8</v>
      </c>
      <c r="M53" s="53">
        <v>9</v>
      </c>
      <c r="N53" s="53">
        <v>10</v>
      </c>
      <c r="O53" s="53">
        <v>11</v>
      </c>
      <c r="P53" s="53">
        <v>12</v>
      </c>
      <c r="Q53" s="53">
        <v>13</v>
      </c>
      <c r="R53" s="53">
        <v>14</v>
      </c>
      <c r="S53" s="53">
        <v>15</v>
      </c>
      <c r="T53" s="53">
        <v>16</v>
      </c>
      <c r="U53" s="53">
        <v>17</v>
      </c>
      <c r="V53" s="53">
        <v>18</v>
      </c>
      <c r="W53" s="53">
        <v>19</v>
      </c>
      <c r="X53" s="53">
        <v>20</v>
      </c>
      <c r="Y53" s="53">
        <v>21</v>
      </c>
      <c r="Z53" s="53">
        <v>22</v>
      </c>
      <c r="AA53" s="53">
        <v>23</v>
      </c>
      <c r="AB53" s="53">
        <v>24</v>
      </c>
      <c r="AC53" s="53">
        <v>25</v>
      </c>
      <c r="AD53" s="53">
        <v>26</v>
      </c>
      <c r="AE53" s="53">
        <v>27</v>
      </c>
      <c r="AF53" s="53">
        <v>28</v>
      </c>
      <c r="AG53" s="53">
        <v>29</v>
      </c>
      <c r="AH53" s="53">
        <v>30</v>
      </c>
      <c r="AI53" s="53">
        <v>31</v>
      </c>
      <c r="AJ53" s="53">
        <v>32</v>
      </c>
      <c r="AK53" s="53">
        <v>33</v>
      </c>
      <c r="AL53" s="53">
        <v>34</v>
      </c>
      <c r="AM53" s="53">
        <v>35</v>
      </c>
      <c r="AN53" s="53">
        <v>36</v>
      </c>
    </row>
    <row r="54" spans="2:40" ht="18.75">
      <c r="C54" s="87"/>
      <c r="D54" s="88"/>
      <c r="E54" s="55">
        <f>DATE(YEAR(D4),MONTH(D4),1)</f>
        <v>44927</v>
      </c>
      <c r="F54" s="55">
        <f t="shared" ref="F54:AN54" si="9">DATE(YEAR(E54),MONTH(E54)+1,1)</f>
        <v>44958</v>
      </c>
      <c r="G54" s="55">
        <f t="shared" si="9"/>
        <v>44986</v>
      </c>
      <c r="H54" s="55">
        <f t="shared" si="9"/>
        <v>45017</v>
      </c>
      <c r="I54" s="55">
        <f t="shared" si="9"/>
        <v>45047</v>
      </c>
      <c r="J54" s="55">
        <f t="shared" si="9"/>
        <v>45078</v>
      </c>
      <c r="K54" s="55">
        <f t="shared" si="9"/>
        <v>45108</v>
      </c>
      <c r="L54" s="55">
        <f t="shared" si="9"/>
        <v>45139</v>
      </c>
      <c r="M54" s="55">
        <f t="shared" si="9"/>
        <v>45170</v>
      </c>
      <c r="N54" s="55">
        <f t="shared" si="9"/>
        <v>45200</v>
      </c>
      <c r="O54" s="55">
        <f t="shared" si="9"/>
        <v>45231</v>
      </c>
      <c r="P54" s="55">
        <f t="shared" si="9"/>
        <v>45261</v>
      </c>
      <c r="Q54" s="55">
        <f t="shared" si="9"/>
        <v>45292</v>
      </c>
      <c r="R54" s="55">
        <f t="shared" si="9"/>
        <v>45323</v>
      </c>
      <c r="S54" s="55">
        <f t="shared" si="9"/>
        <v>45352</v>
      </c>
      <c r="T54" s="55">
        <f t="shared" si="9"/>
        <v>45383</v>
      </c>
      <c r="U54" s="55">
        <f t="shared" si="9"/>
        <v>45413</v>
      </c>
      <c r="V54" s="55">
        <f t="shared" si="9"/>
        <v>45444</v>
      </c>
      <c r="W54" s="55">
        <f t="shared" si="9"/>
        <v>45474</v>
      </c>
      <c r="X54" s="55">
        <f t="shared" si="9"/>
        <v>45505</v>
      </c>
      <c r="Y54" s="55">
        <f t="shared" si="9"/>
        <v>45536</v>
      </c>
      <c r="Z54" s="55">
        <f t="shared" si="9"/>
        <v>45566</v>
      </c>
      <c r="AA54" s="55">
        <f t="shared" si="9"/>
        <v>45597</v>
      </c>
      <c r="AB54" s="55">
        <f t="shared" si="9"/>
        <v>45627</v>
      </c>
      <c r="AC54" s="55">
        <f t="shared" si="9"/>
        <v>45658</v>
      </c>
      <c r="AD54" s="55">
        <f t="shared" si="9"/>
        <v>45689</v>
      </c>
      <c r="AE54" s="55">
        <f t="shared" si="9"/>
        <v>45717</v>
      </c>
      <c r="AF54" s="55">
        <f t="shared" si="9"/>
        <v>45748</v>
      </c>
      <c r="AG54" s="55">
        <f t="shared" si="9"/>
        <v>45778</v>
      </c>
      <c r="AH54" s="55">
        <f t="shared" si="9"/>
        <v>45809</v>
      </c>
      <c r="AI54" s="55">
        <f t="shared" si="9"/>
        <v>45839</v>
      </c>
      <c r="AJ54" s="55">
        <f t="shared" si="9"/>
        <v>45870</v>
      </c>
      <c r="AK54" s="55">
        <f t="shared" si="9"/>
        <v>45901</v>
      </c>
      <c r="AL54" s="55">
        <f t="shared" si="9"/>
        <v>45931</v>
      </c>
      <c r="AM54" s="55">
        <f t="shared" si="9"/>
        <v>45962</v>
      </c>
      <c r="AN54" s="55">
        <f t="shared" si="9"/>
        <v>45992</v>
      </c>
    </row>
    <row r="55" spans="2:40">
      <c r="C55" s="89" t="s">
        <v>37</v>
      </c>
      <c r="D55" s="90"/>
      <c r="E55" s="90">
        <f>$E$47</f>
        <v>0</v>
      </c>
      <c r="F55" s="91">
        <f t="shared" ref="F55:AN55" si="10">E97</f>
        <v>0</v>
      </c>
      <c r="G55" s="91">
        <f t="shared" si="10"/>
        <v>0</v>
      </c>
      <c r="H55" s="91">
        <f t="shared" si="10"/>
        <v>0</v>
      </c>
      <c r="I55" s="91">
        <f t="shared" si="10"/>
        <v>0</v>
      </c>
      <c r="J55" s="91">
        <f t="shared" si="10"/>
        <v>0</v>
      </c>
      <c r="K55" s="91">
        <f t="shared" si="10"/>
        <v>0</v>
      </c>
      <c r="L55" s="91">
        <f t="shared" si="10"/>
        <v>0</v>
      </c>
      <c r="M55" s="91">
        <f t="shared" si="10"/>
        <v>0</v>
      </c>
      <c r="N55" s="91">
        <f t="shared" si="10"/>
        <v>0</v>
      </c>
      <c r="O55" s="91">
        <f t="shared" si="10"/>
        <v>0</v>
      </c>
      <c r="P55" s="91">
        <f t="shared" si="10"/>
        <v>0</v>
      </c>
      <c r="Q55" s="91">
        <f t="shared" si="10"/>
        <v>0</v>
      </c>
      <c r="R55" s="91">
        <f t="shared" si="10"/>
        <v>0</v>
      </c>
      <c r="S55" s="91">
        <f t="shared" si="10"/>
        <v>0</v>
      </c>
      <c r="T55" s="91">
        <f t="shared" si="10"/>
        <v>0</v>
      </c>
      <c r="U55" s="91">
        <f t="shared" si="10"/>
        <v>0</v>
      </c>
      <c r="V55" s="91">
        <f t="shared" si="10"/>
        <v>0</v>
      </c>
      <c r="W55" s="91">
        <f t="shared" si="10"/>
        <v>0</v>
      </c>
      <c r="X55" s="91">
        <f t="shared" si="10"/>
        <v>0</v>
      </c>
      <c r="Y55" s="91">
        <f t="shared" si="10"/>
        <v>0</v>
      </c>
      <c r="Z55" s="91">
        <f t="shared" si="10"/>
        <v>0</v>
      </c>
      <c r="AA55" s="91">
        <f t="shared" si="10"/>
        <v>0</v>
      </c>
      <c r="AB55" s="91">
        <f t="shared" si="10"/>
        <v>0</v>
      </c>
      <c r="AC55" s="91">
        <f t="shared" si="10"/>
        <v>0</v>
      </c>
      <c r="AD55" s="91">
        <f t="shared" si="10"/>
        <v>0</v>
      </c>
      <c r="AE55" s="91">
        <f t="shared" si="10"/>
        <v>0</v>
      </c>
      <c r="AF55" s="91">
        <f t="shared" si="10"/>
        <v>0</v>
      </c>
      <c r="AG55" s="91">
        <f t="shared" si="10"/>
        <v>0</v>
      </c>
      <c r="AH55" s="91">
        <f t="shared" si="10"/>
        <v>0</v>
      </c>
      <c r="AI55" s="91">
        <f t="shared" si="10"/>
        <v>0</v>
      </c>
      <c r="AJ55" s="91">
        <f t="shared" si="10"/>
        <v>0</v>
      </c>
      <c r="AK55" s="91">
        <f t="shared" si="10"/>
        <v>0</v>
      </c>
      <c r="AL55" s="91">
        <f t="shared" si="10"/>
        <v>0</v>
      </c>
      <c r="AM55" s="91">
        <f t="shared" si="10"/>
        <v>0</v>
      </c>
      <c r="AN55" s="91">
        <f t="shared" si="10"/>
        <v>0</v>
      </c>
    </row>
    <row r="56" spans="2:40">
      <c r="C56" s="92" t="s">
        <v>38</v>
      </c>
      <c r="D56" s="93"/>
      <c r="E56" s="93">
        <f>$D$97</f>
        <v>0</v>
      </c>
      <c r="F56" s="94">
        <f>E99</f>
        <v>0</v>
      </c>
      <c r="G56" s="94">
        <f t="shared" ref="G56:AN56" si="11">F99</f>
        <v>0</v>
      </c>
      <c r="H56" s="94">
        <f t="shared" si="11"/>
        <v>0</v>
      </c>
      <c r="I56" s="94">
        <f t="shared" si="11"/>
        <v>0</v>
      </c>
      <c r="J56" s="94">
        <f t="shared" si="11"/>
        <v>0</v>
      </c>
      <c r="K56" s="94">
        <f t="shared" si="11"/>
        <v>0</v>
      </c>
      <c r="L56" s="94">
        <f t="shared" si="11"/>
        <v>0</v>
      </c>
      <c r="M56" s="94">
        <f t="shared" si="11"/>
        <v>0</v>
      </c>
      <c r="N56" s="94">
        <f t="shared" si="11"/>
        <v>0</v>
      </c>
      <c r="O56" s="94">
        <f t="shared" si="11"/>
        <v>0</v>
      </c>
      <c r="P56" s="94">
        <f t="shared" si="11"/>
        <v>0</v>
      </c>
      <c r="Q56" s="94">
        <f t="shared" si="11"/>
        <v>0</v>
      </c>
      <c r="R56" s="94">
        <f t="shared" si="11"/>
        <v>0</v>
      </c>
      <c r="S56" s="94">
        <f t="shared" si="11"/>
        <v>0</v>
      </c>
      <c r="T56" s="94">
        <f t="shared" si="11"/>
        <v>0</v>
      </c>
      <c r="U56" s="94">
        <f t="shared" si="11"/>
        <v>0</v>
      </c>
      <c r="V56" s="94">
        <f t="shared" si="11"/>
        <v>0</v>
      </c>
      <c r="W56" s="94">
        <f t="shared" si="11"/>
        <v>0</v>
      </c>
      <c r="X56" s="94">
        <f t="shared" si="11"/>
        <v>0</v>
      </c>
      <c r="Y56" s="94">
        <f t="shared" si="11"/>
        <v>0</v>
      </c>
      <c r="Z56" s="94">
        <f t="shared" si="11"/>
        <v>0</v>
      </c>
      <c r="AA56" s="94">
        <f t="shared" si="11"/>
        <v>0</v>
      </c>
      <c r="AB56" s="94">
        <f t="shared" si="11"/>
        <v>0</v>
      </c>
      <c r="AC56" s="94">
        <f t="shared" si="11"/>
        <v>0</v>
      </c>
      <c r="AD56" s="94">
        <f t="shared" si="11"/>
        <v>0</v>
      </c>
      <c r="AE56" s="94">
        <f t="shared" si="11"/>
        <v>0</v>
      </c>
      <c r="AF56" s="94">
        <f t="shared" si="11"/>
        <v>0</v>
      </c>
      <c r="AG56" s="94">
        <f t="shared" si="11"/>
        <v>0</v>
      </c>
      <c r="AH56" s="94">
        <f t="shared" si="11"/>
        <v>0</v>
      </c>
      <c r="AI56" s="94">
        <f t="shared" si="11"/>
        <v>0</v>
      </c>
      <c r="AJ56" s="94">
        <f t="shared" si="11"/>
        <v>0</v>
      </c>
      <c r="AK56" s="94">
        <f t="shared" si="11"/>
        <v>0</v>
      </c>
      <c r="AL56" s="94">
        <f t="shared" si="11"/>
        <v>0</v>
      </c>
      <c r="AM56" s="94">
        <f t="shared" si="11"/>
        <v>0</v>
      </c>
      <c r="AN56" s="94">
        <f t="shared" si="11"/>
        <v>0</v>
      </c>
    </row>
    <row r="58" spans="2:40" ht="18.75">
      <c r="C58" s="95" t="s">
        <v>39</v>
      </c>
      <c r="D58" s="96"/>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row>
    <row r="59" spans="2:40">
      <c r="C59" s="98" t="s">
        <v>40</v>
      </c>
      <c r="D59" s="99"/>
      <c r="E59" s="100">
        <f t="shared" ref="E59:AN59" si="12">IF(E53-$E$50&gt;0,INDEX($E$13:$AN$13,,E53-$E$50),0)</f>
        <v>0</v>
      </c>
      <c r="F59" s="100">
        <f t="shared" si="12"/>
        <v>0</v>
      </c>
      <c r="G59" s="100">
        <f t="shared" si="12"/>
        <v>0</v>
      </c>
      <c r="H59" s="100">
        <f t="shared" si="12"/>
        <v>0</v>
      </c>
      <c r="I59" s="100">
        <f t="shared" si="12"/>
        <v>0</v>
      </c>
      <c r="J59" s="100">
        <f t="shared" si="12"/>
        <v>0</v>
      </c>
      <c r="K59" s="100">
        <f t="shared" si="12"/>
        <v>0</v>
      </c>
      <c r="L59" s="100">
        <f t="shared" si="12"/>
        <v>0</v>
      </c>
      <c r="M59" s="100">
        <f t="shared" si="12"/>
        <v>0</v>
      </c>
      <c r="N59" s="100">
        <f t="shared" si="12"/>
        <v>0</v>
      </c>
      <c r="O59" s="100">
        <f t="shared" si="12"/>
        <v>0</v>
      </c>
      <c r="P59" s="100">
        <f t="shared" si="12"/>
        <v>0</v>
      </c>
      <c r="Q59" s="100">
        <f t="shared" si="12"/>
        <v>0</v>
      </c>
      <c r="R59" s="100">
        <f t="shared" si="12"/>
        <v>0</v>
      </c>
      <c r="S59" s="100">
        <f t="shared" si="12"/>
        <v>0</v>
      </c>
      <c r="T59" s="100">
        <f t="shared" si="12"/>
        <v>0</v>
      </c>
      <c r="U59" s="100">
        <f t="shared" si="12"/>
        <v>0</v>
      </c>
      <c r="V59" s="100">
        <f t="shared" si="12"/>
        <v>0</v>
      </c>
      <c r="W59" s="100">
        <f t="shared" si="12"/>
        <v>0</v>
      </c>
      <c r="X59" s="100">
        <f t="shared" si="12"/>
        <v>0</v>
      </c>
      <c r="Y59" s="100">
        <f t="shared" si="12"/>
        <v>0</v>
      </c>
      <c r="Z59" s="100">
        <f t="shared" si="12"/>
        <v>0</v>
      </c>
      <c r="AA59" s="100">
        <f t="shared" si="12"/>
        <v>0</v>
      </c>
      <c r="AB59" s="100">
        <f t="shared" si="12"/>
        <v>0</v>
      </c>
      <c r="AC59" s="100">
        <f t="shared" si="12"/>
        <v>0</v>
      </c>
      <c r="AD59" s="100">
        <f t="shared" si="12"/>
        <v>0</v>
      </c>
      <c r="AE59" s="100">
        <f t="shared" si="12"/>
        <v>0</v>
      </c>
      <c r="AF59" s="100">
        <f t="shared" si="12"/>
        <v>0</v>
      </c>
      <c r="AG59" s="100">
        <f t="shared" si="12"/>
        <v>0</v>
      </c>
      <c r="AH59" s="100">
        <f t="shared" si="12"/>
        <v>0</v>
      </c>
      <c r="AI59" s="100">
        <f t="shared" si="12"/>
        <v>0</v>
      </c>
      <c r="AJ59" s="100">
        <f t="shared" si="12"/>
        <v>0</v>
      </c>
      <c r="AK59" s="100">
        <f t="shared" si="12"/>
        <v>0</v>
      </c>
      <c r="AL59" s="100">
        <f t="shared" si="12"/>
        <v>0</v>
      </c>
      <c r="AM59" s="100">
        <f t="shared" si="12"/>
        <v>0</v>
      </c>
      <c r="AN59" s="100">
        <f t="shared" si="12"/>
        <v>0</v>
      </c>
    </row>
    <row r="60" spans="2:40">
      <c r="C60" s="98" t="s">
        <v>41</v>
      </c>
      <c r="D60" s="99"/>
      <c r="E60" s="20">
        <f>SUM(E24,E32)</f>
        <v>0</v>
      </c>
      <c r="F60" s="20">
        <f t="shared" ref="F60:AN60" si="13">SUM(F24,F32)</f>
        <v>0</v>
      </c>
      <c r="G60" s="20">
        <f t="shared" si="13"/>
        <v>0</v>
      </c>
      <c r="H60" s="20">
        <f t="shared" si="13"/>
        <v>0</v>
      </c>
      <c r="I60" s="20">
        <f t="shared" si="13"/>
        <v>0</v>
      </c>
      <c r="J60" s="20">
        <f t="shared" si="13"/>
        <v>0</v>
      </c>
      <c r="K60" s="20">
        <f t="shared" si="13"/>
        <v>0</v>
      </c>
      <c r="L60" s="20">
        <f t="shared" si="13"/>
        <v>0</v>
      </c>
      <c r="M60" s="20">
        <f t="shared" si="13"/>
        <v>0</v>
      </c>
      <c r="N60" s="20">
        <f t="shared" si="13"/>
        <v>0</v>
      </c>
      <c r="O60" s="20">
        <f t="shared" si="13"/>
        <v>0</v>
      </c>
      <c r="P60" s="20">
        <f t="shared" si="13"/>
        <v>0</v>
      </c>
      <c r="Q60" s="20">
        <f t="shared" si="13"/>
        <v>0</v>
      </c>
      <c r="R60" s="20">
        <f t="shared" si="13"/>
        <v>0</v>
      </c>
      <c r="S60" s="20">
        <f t="shared" si="13"/>
        <v>0</v>
      </c>
      <c r="T60" s="20">
        <f t="shared" si="13"/>
        <v>0</v>
      </c>
      <c r="U60" s="20">
        <f t="shared" si="13"/>
        <v>0</v>
      </c>
      <c r="V60" s="20">
        <f t="shared" si="13"/>
        <v>0</v>
      </c>
      <c r="W60" s="20">
        <f t="shared" si="13"/>
        <v>0</v>
      </c>
      <c r="X60" s="20">
        <f t="shared" si="13"/>
        <v>0</v>
      </c>
      <c r="Y60" s="20">
        <f t="shared" si="13"/>
        <v>0</v>
      </c>
      <c r="Z60" s="20">
        <f t="shared" si="13"/>
        <v>0</v>
      </c>
      <c r="AA60" s="20">
        <f t="shared" si="13"/>
        <v>0</v>
      </c>
      <c r="AB60" s="20">
        <f t="shared" si="13"/>
        <v>0</v>
      </c>
      <c r="AC60" s="20">
        <f t="shared" si="13"/>
        <v>0</v>
      </c>
      <c r="AD60" s="20">
        <f t="shared" si="13"/>
        <v>0</v>
      </c>
      <c r="AE60" s="20">
        <f t="shared" si="13"/>
        <v>0</v>
      </c>
      <c r="AF60" s="20">
        <f t="shared" si="13"/>
        <v>0</v>
      </c>
      <c r="AG60" s="20">
        <f t="shared" si="13"/>
        <v>0</v>
      </c>
      <c r="AH60" s="20">
        <f t="shared" si="13"/>
        <v>0</v>
      </c>
      <c r="AI60" s="20">
        <f t="shared" si="13"/>
        <v>0</v>
      </c>
      <c r="AJ60" s="20">
        <f t="shared" si="13"/>
        <v>0</v>
      </c>
      <c r="AK60" s="20">
        <f t="shared" si="13"/>
        <v>0</v>
      </c>
      <c r="AL60" s="20">
        <f t="shared" si="13"/>
        <v>0</v>
      </c>
      <c r="AM60" s="20">
        <f t="shared" si="13"/>
        <v>0</v>
      </c>
      <c r="AN60" s="20">
        <f t="shared" si="13"/>
        <v>0</v>
      </c>
    </row>
    <row r="61" spans="2:40" ht="33" customHeight="1">
      <c r="B61" s="75" t="str">
        <f>IF(SUMPRODUCT(--(E61:AN61&lt;&gt;""))=0,"","Aufgliedern im Tabellenblatt")</f>
        <v/>
      </c>
      <c r="C61" s="101" t="s">
        <v>42</v>
      </c>
      <c r="D61" s="102"/>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row>
    <row r="62" spans="2:40">
      <c r="C62" s="104" t="s">
        <v>43</v>
      </c>
      <c r="D62" s="105"/>
      <c r="E62" s="18"/>
      <c r="F62" s="18"/>
      <c r="G62" s="18"/>
      <c r="H62" s="19"/>
      <c r="I62" s="18"/>
      <c r="J62" s="18"/>
      <c r="K62" s="18"/>
      <c r="L62" s="19"/>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row>
    <row r="63" spans="2:40" ht="30">
      <c r="B63" s="106"/>
      <c r="C63" s="107" t="s">
        <v>44</v>
      </c>
      <c r="D63" s="108"/>
      <c r="E63" s="18"/>
      <c r="F63" s="18"/>
      <c r="G63" s="18"/>
      <c r="H63" s="19"/>
      <c r="I63" s="18"/>
      <c r="J63" s="18"/>
      <c r="K63" s="18"/>
      <c r="L63" s="19"/>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row>
    <row r="64" spans="2:40" ht="30">
      <c r="B64" s="75" t="str">
        <f>IF(SUM(E65:P70)=SUM(E64:P64),"","Summe falsch")</f>
        <v/>
      </c>
      <c r="C64" s="109" t="s">
        <v>45</v>
      </c>
      <c r="D64" s="110"/>
      <c r="E64" s="20">
        <f>SUM(E65:E70)</f>
        <v>0</v>
      </c>
      <c r="F64" s="20">
        <f t="shared" ref="F64:AN64" si="14">SUM(F65:F70)</f>
        <v>0</v>
      </c>
      <c r="G64" s="20">
        <f t="shared" si="14"/>
        <v>0</v>
      </c>
      <c r="H64" s="20">
        <f t="shared" si="14"/>
        <v>0</v>
      </c>
      <c r="I64" s="20">
        <f t="shared" si="14"/>
        <v>0</v>
      </c>
      <c r="J64" s="20">
        <f t="shared" si="14"/>
        <v>0</v>
      </c>
      <c r="K64" s="20">
        <f t="shared" si="14"/>
        <v>0</v>
      </c>
      <c r="L64" s="20">
        <f t="shared" si="14"/>
        <v>0</v>
      </c>
      <c r="M64" s="20">
        <f t="shared" si="14"/>
        <v>0</v>
      </c>
      <c r="N64" s="20">
        <f t="shared" si="14"/>
        <v>0</v>
      </c>
      <c r="O64" s="20">
        <f t="shared" si="14"/>
        <v>0</v>
      </c>
      <c r="P64" s="20">
        <f>SUM(P65:P70)</f>
        <v>0</v>
      </c>
      <c r="Q64" s="20">
        <f t="shared" si="14"/>
        <v>0</v>
      </c>
      <c r="R64" s="20">
        <f t="shared" si="14"/>
        <v>0</v>
      </c>
      <c r="S64" s="20">
        <f t="shared" si="14"/>
        <v>0</v>
      </c>
      <c r="T64" s="20">
        <f t="shared" si="14"/>
        <v>0</v>
      </c>
      <c r="U64" s="20">
        <f t="shared" si="14"/>
        <v>0</v>
      </c>
      <c r="V64" s="20">
        <f t="shared" si="14"/>
        <v>0</v>
      </c>
      <c r="W64" s="20">
        <f t="shared" si="14"/>
        <v>0</v>
      </c>
      <c r="X64" s="20">
        <f t="shared" si="14"/>
        <v>0</v>
      </c>
      <c r="Y64" s="20">
        <f t="shared" si="14"/>
        <v>0</v>
      </c>
      <c r="Z64" s="20">
        <f t="shared" si="14"/>
        <v>0</v>
      </c>
      <c r="AA64" s="20">
        <f t="shared" si="14"/>
        <v>0</v>
      </c>
      <c r="AB64" s="20">
        <f t="shared" si="14"/>
        <v>0</v>
      </c>
      <c r="AC64" s="20">
        <f t="shared" si="14"/>
        <v>0</v>
      </c>
      <c r="AD64" s="20">
        <f t="shared" si="14"/>
        <v>0</v>
      </c>
      <c r="AE64" s="20">
        <f t="shared" si="14"/>
        <v>0</v>
      </c>
      <c r="AF64" s="20">
        <f t="shared" si="14"/>
        <v>0</v>
      </c>
      <c r="AG64" s="20">
        <f t="shared" si="14"/>
        <v>0</v>
      </c>
      <c r="AH64" s="20">
        <f t="shared" si="14"/>
        <v>0</v>
      </c>
      <c r="AI64" s="20">
        <f t="shared" si="14"/>
        <v>0</v>
      </c>
      <c r="AJ64" s="20">
        <f t="shared" si="14"/>
        <v>0</v>
      </c>
      <c r="AK64" s="20">
        <f t="shared" si="14"/>
        <v>0</v>
      </c>
      <c r="AL64" s="20">
        <f t="shared" si="14"/>
        <v>0</v>
      </c>
      <c r="AM64" s="20">
        <f t="shared" si="14"/>
        <v>0</v>
      </c>
      <c r="AN64" s="20">
        <f t="shared" si="14"/>
        <v>0</v>
      </c>
    </row>
    <row r="65" spans="2:40">
      <c r="B65" s="75" t="str">
        <f t="shared" ref="B65:B70" si="15">IF(OR(AND(NOT(IF(ISBLANK(D65),0,1)),IF(SUMPRODUCT(--(E65:AN65&lt;&gt;""))&lt;&gt;0,1,0)),AND(IF(ISBLANK(D65),0,1),NOT(IF(SUMPRODUCT(--(E65:AN65&lt;&gt;""))&lt;&gt;0,1,0)))),"Unvollständig","")</f>
        <v>Unvollständig</v>
      </c>
      <c r="C65" s="111" t="s">
        <v>46</v>
      </c>
      <c r="D65" s="160" t="s">
        <v>47</v>
      </c>
      <c r="E65" s="21"/>
      <c r="F65" s="21"/>
      <c r="G65" s="21"/>
      <c r="H65" s="22"/>
      <c r="I65" s="21"/>
      <c r="J65" s="21"/>
      <c r="K65" s="21"/>
      <c r="L65" s="22"/>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row>
    <row r="66" spans="2:40">
      <c r="B66" s="75" t="str">
        <f t="shared" si="15"/>
        <v/>
      </c>
      <c r="C66" s="111" t="s">
        <v>46</v>
      </c>
      <c r="D66" s="37"/>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row>
    <row r="67" spans="2:40">
      <c r="B67" s="75" t="str">
        <f t="shared" si="15"/>
        <v/>
      </c>
      <c r="C67" s="111" t="s">
        <v>46</v>
      </c>
      <c r="D67" s="37"/>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row>
    <row r="68" spans="2:40">
      <c r="B68" s="75" t="str">
        <f t="shared" si="15"/>
        <v/>
      </c>
      <c r="C68" s="111" t="s">
        <v>46</v>
      </c>
      <c r="D68" s="37"/>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row>
    <row r="69" spans="2:40">
      <c r="B69" s="75" t="str">
        <f t="shared" si="15"/>
        <v/>
      </c>
      <c r="C69" s="111" t="s">
        <v>46</v>
      </c>
      <c r="D69" s="37"/>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row>
    <row r="70" spans="2:40">
      <c r="B70" s="75" t="str">
        <f t="shared" si="15"/>
        <v/>
      </c>
      <c r="C70" s="111" t="s">
        <v>46</v>
      </c>
      <c r="D70" s="38"/>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row>
    <row r="71" spans="2:40" ht="15.75" thickBot="1">
      <c r="D71"/>
      <c r="E71" s="112"/>
      <c r="F71" s="112"/>
      <c r="G71" s="112"/>
      <c r="H71" s="113"/>
      <c r="I71" s="112"/>
      <c r="J71" s="112"/>
      <c r="K71" s="112"/>
      <c r="L71" s="113"/>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2:40" ht="15.75" thickTop="1">
      <c r="C72" s="114" t="s">
        <v>48</v>
      </c>
      <c r="D72" s="115"/>
      <c r="E72" s="116">
        <f>E59+E60+E61+E62+E63+E64</f>
        <v>0</v>
      </c>
      <c r="F72" s="116">
        <f t="shared" ref="F72:AN72" si="16">F59+F60+F61+F62+F63+F64</f>
        <v>0</v>
      </c>
      <c r="G72" s="116">
        <f t="shared" si="16"/>
        <v>0</v>
      </c>
      <c r="H72" s="116">
        <f t="shared" si="16"/>
        <v>0</v>
      </c>
      <c r="I72" s="116">
        <f t="shared" si="16"/>
        <v>0</v>
      </c>
      <c r="J72" s="116">
        <f t="shared" si="16"/>
        <v>0</v>
      </c>
      <c r="K72" s="116">
        <f t="shared" si="16"/>
        <v>0</v>
      </c>
      <c r="L72" s="116">
        <f t="shared" si="16"/>
        <v>0</v>
      </c>
      <c r="M72" s="116">
        <f t="shared" si="16"/>
        <v>0</v>
      </c>
      <c r="N72" s="116">
        <f t="shared" si="16"/>
        <v>0</v>
      </c>
      <c r="O72" s="116">
        <f t="shared" si="16"/>
        <v>0</v>
      </c>
      <c r="P72" s="116">
        <f t="shared" si="16"/>
        <v>0</v>
      </c>
      <c r="Q72" s="116">
        <f t="shared" si="16"/>
        <v>0</v>
      </c>
      <c r="R72" s="116">
        <f t="shared" si="16"/>
        <v>0</v>
      </c>
      <c r="S72" s="116">
        <f t="shared" si="16"/>
        <v>0</v>
      </c>
      <c r="T72" s="116">
        <f t="shared" si="16"/>
        <v>0</v>
      </c>
      <c r="U72" s="116">
        <f t="shared" si="16"/>
        <v>0</v>
      </c>
      <c r="V72" s="116">
        <f t="shared" si="16"/>
        <v>0</v>
      </c>
      <c r="W72" s="116">
        <f t="shared" si="16"/>
        <v>0</v>
      </c>
      <c r="X72" s="116">
        <f t="shared" si="16"/>
        <v>0</v>
      </c>
      <c r="Y72" s="116">
        <f t="shared" si="16"/>
        <v>0</v>
      </c>
      <c r="Z72" s="116">
        <f t="shared" si="16"/>
        <v>0</v>
      </c>
      <c r="AA72" s="116">
        <f t="shared" si="16"/>
        <v>0</v>
      </c>
      <c r="AB72" s="116">
        <f t="shared" si="16"/>
        <v>0</v>
      </c>
      <c r="AC72" s="116">
        <f t="shared" si="16"/>
        <v>0</v>
      </c>
      <c r="AD72" s="116">
        <f t="shared" si="16"/>
        <v>0</v>
      </c>
      <c r="AE72" s="116">
        <f t="shared" si="16"/>
        <v>0</v>
      </c>
      <c r="AF72" s="116">
        <f t="shared" si="16"/>
        <v>0</v>
      </c>
      <c r="AG72" s="116">
        <f t="shared" si="16"/>
        <v>0</v>
      </c>
      <c r="AH72" s="116">
        <f t="shared" si="16"/>
        <v>0</v>
      </c>
      <c r="AI72" s="116">
        <f t="shared" si="16"/>
        <v>0</v>
      </c>
      <c r="AJ72" s="116">
        <f t="shared" si="16"/>
        <v>0</v>
      </c>
      <c r="AK72" s="116">
        <f t="shared" si="16"/>
        <v>0</v>
      </c>
      <c r="AL72" s="116">
        <f t="shared" si="16"/>
        <v>0</v>
      </c>
      <c r="AM72" s="116">
        <f t="shared" si="16"/>
        <v>0</v>
      </c>
      <c r="AN72" s="116">
        <f t="shared" si="16"/>
        <v>0</v>
      </c>
    </row>
    <row r="73" spans="2:40">
      <c r="D73"/>
      <c r="I73" s="117"/>
      <c r="M73" s="117"/>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row>
    <row r="74" spans="2:40" ht="18.75">
      <c r="C74" s="95" t="s">
        <v>49</v>
      </c>
      <c r="D74" s="96"/>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row>
    <row r="75" spans="2:40">
      <c r="C75" s="118" t="s">
        <v>50</v>
      </c>
      <c r="D75" s="102"/>
      <c r="E75" s="20">
        <f t="shared" ref="E75:AN75" si="17">IF((E53-$E$49)&gt;0,INDEX($E$14:$AN$14,,E53-$E$49),0)</f>
        <v>0</v>
      </c>
      <c r="F75" s="20">
        <f t="shared" si="17"/>
        <v>0</v>
      </c>
      <c r="G75" s="20">
        <f t="shared" si="17"/>
        <v>0</v>
      </c>
      <c r="H75" s="20">
        <f>IF((H53-$E$49)&gt;0,INDEX($E$14:$AN$14,,H53-$E$49),0)</f>
        <v>0</v>
      </c>
      <c r="I75" s="20">
        <f t="shared" si="17"/>
        <v>0</v>
      </c>
      <c r="J75" s="20">
        <f t="shared" si="17"/>
        <v>0</v>
      </c>
      <c r="K75" s="20">
        <f t="shared" si="17"/>
        <v>0</v>
      </c>
      <c r="L75" s="20">
        <f t="shared" si="17"/>
        <v>0</v>
      </c>
      <c r="M75" s="20">
        <f t="shared" si="17"/>
        <v>0</v>
      </c>
      <c r="N75" s="20">
        <f t="shared" si="17"/>
        <v>0</v>
      </c>
      <c r="O75" s="20">
        <f t="shared" si="17"/>
        <v>0</v>
      </c>
      <c r="P75" s="20">
        <f t="shared" si="17"/>
        <v>0</v>
      </c>
      <c r="Q75" s="20">
        <f t="shared" si="17"/>
        <v>0</v>
      </c>
      <c r="R75" s="20">
        <f t="shared" si="17"/>
        <v>0</v>
      </c>
      <c r="S75" s="20">
        <f t="shared" si="17"/>
        <v>0</v>
      </c>
      <c r="T75" s="20">
        <f t="shared" si="17"/>
        <v>0</v>
      </c>
      <c r="U75" s="20">
        <f t="shared" si="17"/>
        <v>0</v>
      </c>
      <c r="V75" s="20">
        <f t="shared" si="17"/>
        <v>0</v>
      </c>
      <c r="W75" s="20">
        <f t="shared" si="17"/>
        <v>0</v>
      </c>
      <c r="X75" s="20">
        <f t="shared" si="17"/>
        <v>0</v>
      </c>
      <c r="Y75" s="20">
        <f t="shared" si="17"/>
        <v>0</v>
      </c>
      <c r="Z75" s="20">
        <f t="shared" si="17"/>
        <v>0</v>
      </c>
      <c r="AA75" s="20">
        <f t="shared" si="17"/>
        <v>0</v>
      </c>
      <c r="AB75" s="20">
        <f t="shared" si="17"/>
        <v>0</v>
      </c>
      <c r="AC75" s="20">
        <f t="shared" si="17"/>
        <v>0</v>
      </c>
      <c r="AD75" s="20">
        <f t="shared" si="17"/>
        <v>0</v>
      </c>
      <c r="AE75" s="20">
        <f t="shared" si="17"/>
        <v>0</v>
      </c>
      <c r="AF75" s="20">
        <f t="shared" si="17"/>
        <v>0</v>
      </c>
      <c r="AG75" s="20">
        <f t="shared" si="17"/>
        <v>0</v>
      </c>
      <c r="AH75" s="20">
        <f t="shared" si="17"/>
        <v>0</v>
      </c>
      <c r="AI75" s="20">
        <f t="shared" si="17"/>
        <v>0</v>
      </c>
      <c r="AJ75" s="20">
        <f t="shared" si="17"/>
        <v>0</v>
      </c>
      <c r="AK75" s="20">
        <f t="shared" si="17"/>
        <v>0</v>
      </c>
      <c r="AL75" s="20">
        <f t="shared" si="17"/>
        <v>0</v>
      </c>
      <c r="AM75" s="20">
        <f t="shared" si="17"/>
        <v>0</v>
      </c>
      <c r="AN75" s="20">
        <f t="shared" si="17"/>
        <v>0</v>
      </c>
    </row>
    <row r="76" spans="2:40">
      <c r="C76" s="119" t="s">
        <v>51</v>
      </c>
      <c r="D76" s="99"/>
      <c r="E76" s="100">
        <f>E21</f>
        <v>0</v>
      </c>
      <c r="F76" s="100">
        <f t="shared" ref="F76:AN76" si="18">F21</f>
        <v>0</v>
      </c>
      <c r="G76" s="100">
        <f t="shared" si="18"/>
        <v>0</v>
      </c>
      <c r="H76" s="100">
        <f t="shared" si="18"/>
        <v>0</v>
      </c>
      <c r="I76" s="100">
        <f t="shared" si="18"/>
        <v>0</v>
      </c>
      <c r="J76" s="100">
        <f t="shared" si="18"/>
        <v>0</v>
      </c>
      <c r="K76" s="100">
        <f t="shared" si="18"/>
        <v>0</v>
      </c>
      <c r="L76" s="100">
        <f t="shared" si="18"/>
        <v>0</v>
      </c>
      <c r="M76" s="100">
        <f t="shared" si="18"/>
        <v>0</v>
      </c>
      <c r="N76" s="100">
        <f t="shared" si="18"/>
        <v>0</v>
      </c>
      <c r="O76" s="100">
        <f t="shared" si="18"/>
        <v>0</v>
      </c>
      <c r="P76" s="100">
        <f t="shared" si="18"/>
        <v>0</v>
      </c>
      <c r="Q76" s="100">
        <f t="shared" si="18"/>
        <v>0</v>
      </c>
      <c r="R76" s="100">
        <f t="shared" si="18"/>
        <v>0</v>
      </c>
      <c r="S76" s="100">
        <f t="shared" si="18"/>
        <v>0</v>
      </c>
      <c r="T76" s="100">
        <f t="shared" si="18"/>
        <v>0</v>
      </c>
      <c r="U76" s="100">
        <f t="shared" si="18"/>
        <v>0</v>
      </c>
      <c r="V76" s="100">
        <f t="shared" si="18"/>
        <v>0</v>
      </c>
      <c r="W76" s="100">
        <f t="shared" si="18"/>
        <v>0</v>
      </c>
      <c r="X76" s="100">
        <f t="shared" si="18"/>
        <v>0</v>
      </c>
      <c r="Y76" s="100">
        <f t="shared" si="18"/>
        <v>0</v>
      </c>
      <c r="Z76" s="100">
        <f t="shared" si="18"/>
        <v>0</v>
      </c>
      <c r="AA76" s="100">
        <f t="shared" si="18"/>
        <v>0</v>
      </c>
      <c r="AB76" s="100">
        <f t="shared" si="18"/>
        <v>0</v>
      </c>
      <c r="AC76" s="100">
        <f t="shared" si="18"/>
        <v>0</v>
      </c>
      <c r="AD76" s="100">
        <f t="shared" si="18"/>
        <v>0</v>
      </c>
      <c r="AE76" s="100">
        <f t="shared" si="18"/>
        <v>0</v>
      </c>
      <c r="AF76" s="100">
        <f t="shared" si="18"/>
        <v>0</v>
      </c>
      <c r="AG76" s="100">
        <f t="shared" si="18"/>
        <v>0</v>
      </c>
      <c r="AH76" s="100">
        <f t="shared" si="18"/>
        <v>0</v>
      </c>
      <c r="AI76" s="100">
        <f t="shared" si="18"/>
        <v>0</v>
      </c>
      <c r="AJ76" s="100">
        <f t="shared" si="18"/>
        <v>0</v>
      </c>
      <c r="AK76" s="100">
        <f t="shared" si="18"/>
        <v>0</v>
      </c>
      <c r="AL76" s="100">
        <f t="shared" si="18"/>
        <v>0</v>
      </c>
      <c r="AM76" s="100">
        <f t="shared" si="18"/>
        <v>0</v>
      </c>
      <c r="AN76" s="100">
        <f t="shared" si="18"/>
        <v>0</v>
      </c>
    </row>
    <row r="77" spans="2:40">
      <c r="C77" s="118" t="s">
        <v>52</v>
      </c>
      <c r="D77" s="102"/>
      <c r="E77" s="20">
        <f t="shared" ref="E77:AN77" si="19">SUM(E23,E25,E33)</f>
        <v>0</v>
      </c>
      <c r="F77" s="20">
        <f t="shared" si="19"/>
        <v>0</v>
      </c>
      <c r="G77" s="20">
        <f t="shared" si="19"/>
        <v>0</v>
      </c>
      <c r="H77" s="20">
        <f t="shared" si="19"/>
        <v>0</v>
      </c>
      <c r="I77" s="20">
        <f t="shared" si="19"/>
        <v>0</v>
      </c>
      <c r="J77" s="20">
        <f t="shared" si="19"/>
        <v>0</v>
      </c>
      <c r="K77" s="20">
        <f t="shared" si="19"/>
        <v>0</v>
      </c>
      <c r="L77" s="20">
        <f t="shared" si="19"/>
        <v>0</v>
      </c>
      <c r="M77" s="20">
        <f t="shared" si="19"/>
        <v>0</v>
      </c>
      <c r="N77" s="20">
        <f t="shared" si="19"/>
        <v>0</v>
      </c>
      <c r="O77" s="20">
        <f t="shared" si="19"/>
        <v>0</v>
      </c>
      <c r="P77" s="20">
        <f t="shared" si="19"/>
        <v>0</v>
      </c>
      <c r="Q77" s="20">
        <f t="shared" si="19"/>
        <v>0</v>
      </c>
      <c r="R77" s="20">
        <f t="shared" si="19"/>
        <v>0</v>
      </c>
      <c r="S77" s="20">
        <f t="shared" si="19"/>
        <v>0</v>
      </c>
      <c r="T77" s="20">
        <f t="shared" si="19"/>
        <v>0</v>
      </c>
      <c r="U77" s="20">
        <f t="shared" si="19"/>
        <v>0</v>
      </c>
      <c r="V77" s="20">
        <f t="shared" si="19"/>
        <v>0</v>
      </c>
      <c r="W77" s="20">
        <f t="shared" si="19"/>
        <v>0</v>
      </c>
      <c r="X77" s="20">
        <f t="shared" si="19"/>
        <v>0</v>
      </c>
      <c r="Y77" s="20">
        <f t="shared" si="19"/>
        <v>0</v>
      </c>
      <c r="Z77" s="20">
        <f t="shared" si="19"/>
        <v>0</v>
      </c>
      <c r="AA77" s="20">
        <f t="shared" si="19"/>
        <v>0</v>
      </c>
      <c r="AB77" s="20">
        <f t="shared" si="19"/>
        <v>0</v>
      </c>
      <c r="AC77" s="20">
        <f t="shared" si="19"/>
        <v>0</v>
      </c>
      <c r="AD77" s="20">
        <f t="shared" si="19"/>
        <v>0</v>
      </c>
      <c r="AE77" s="20">
        <f t="shared" si="19"/>
        <v>0</v>
      </c>
      <c r="AF77" s="20">
        <f t="shared" si="19"/>
        <v>0</v>
      </c>
      <c r="AG77" s="20">
        <f t="shared" si="19"/>
        <v>0</v>
      </c>
      <c r="AH77" s="20">
        <f t="shared" si="19"/>
        <v>0</v>
      </c>
      <c r="AI77" s="20">
        <f t="shared" si="19"/>
        <v>0</v>
      </c>
      <c r="AJ77" s="20">
        <f t="shared" si="19"/>
        <v>0</v>
      </c>
      <c r="AK77" s="20">
        <f t="shared" si="19"/>
        <v>0</v>
      </c>
      <c r="AL77" s="20">
        <f t="shared" si="19"/>
        <v>0</v>
      </c>
      <c r="AM77" s="20">
        <f t="shared" si="19"/>
        <v>0</v>
      </c>
      <c r="AN77" s="20">
        <f t="shared" si="19"/>
        <v>0</v>
      </c>
    </row>
    <row r="78" spans="2:40" ht="33.75" customHeight="1">
      <c r="B78" s="75" t="str">
        <f>IF(SUMPRODUCT(--(E78:AN78&lt;&gt;""))=0,"","Aufgliedern im Tabellenblatt")</f>
        <v/>
      </c>
      <c r="C78" s="118" t="s">
        <v>53</v>
      </c>
      <c r="D78" s="102"/>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row>
    <row r="79" spans="2:40">
      <c r="C79" s="118" t="s">
        <v>54</v>
      </c>
      <c r="D79" s="102"/>
      <c r="E79" s="120">
        <f ca="1">IF(MOD(E53,$E$51)=0,SUM(E36:INDEX($E$36:$AN$36,E53-($E$51-1))),0)</f>
        <v>0</v>
      </c>
      <c r="F79" s="120">
        <f ca="1">IF(MOD(F53,$E$51)=0,SUM(F36:INDEX($E$36:$AN$36,F53-($E$51-1))),0)</f>
        <v>0</v>
      </c>
      <c r="G79" s="120">
        <f ca="1">IF(MOD(G53,$E$51)=0,SUM(G36:INDEX($E$36:$AN$36,G53-($E$51-1))),0)</f>
        <v>0</v>
      </c>
      <c r="H79" s="120">
        <f ca="1">IF(MOD(H53,$E$51)=0,SUM(H36:INDEX($E$36:$AN$36,H53-($E$51-1))),0)</f>
        <v>0</v>
      </c>
      <c r="I79" s="120">
        <f ca="1">IF(MOD(I53,$E$51)=0,SUM(I36:INDEX($E$36:$AN$36,I53-($E$51-1))),0)</f>
        <v>0</v>
      </c>
      <c r="J79" s="120">
        <f ca="1">IF(MOD(J53,$E$51)=0,SUM(J36:INDEX($E$36:$AN$36,J53-($E$51-1))),0)</f>
        <v>0</v>
      </c>
      <c r="K79" s="120">
        <f ca="1">IF(MOD(K53,$E$51)=0,SUM(K36:INDEX($E$36:$AN$36,K53-($E$51-1))),0)</f>
        <v>0</v>
      </c>
      <c r="L79" s="120">
        <f ca="1">IF(MOD(L53,$E$51)=0,SUM(L36:INDEX($E$36:$AN$36,L53-($E$51-1))),0)</f>
        <v>0</v>
      </c>
      <c r="M79" s="120">
        <f ca="1">IF(MOD(M53,$E$51)=0,SUM(M36:INDEX($E$36:$AN$36,M53-($E$51-1))),0)</f>
        <v>0</v>
      </c>
      <c r="N79" s="120">
        <f ca="1">IF(MOD(N53,$E$51)=0,SUM(N36:INDEX($E$36:$AN$36,N53-($E$51-1))),0)</f>
        <v>0</v>
      </c>
      <c r="O79" s="120">
        <f ca="1">IF(MOD(O53,$E$51)=0,SUM(O36:INDEX($E$36:$AN$36,O53-($E$51-1))),0)</f>
        <v>0</v>
      </c>
      <c r="P79" s="120">
        <f ca="1">IF(MOD(P53,$E$51)=0,SUM(P36:INDEX($E$36:$AN$36,P53-($E$51-1))),0)</f>
        <v>0</v>
      </c>
      <c r="Q79" s="120">
        <f ca="1">IF(MOD(Q53,$E$51)=0,SUM(Q36:INDEX($E$36:$AN$36,Q53-($E$51-1))),0)</f>
        <v>0</v>
      </c>
      <c r="R79" s="120">
        <f ca="1">IF(MOD(R53,$E$51)=0,SUM(R36:INDEX($E$36:$AN$36,R53-($E$51-1))),0)</f>
        <v>0</v>
      </c>
      <c r="S79" s="120">
        <f ca="1">IF(MOD(S53,$E$51)=0,SUM(S36:INDEX($E$36:$AN$36,S53-($E$51-1))),0)</f>
        <v>0</v>
      </c>
      <c r="T79" s="120">
        <f ca="1">IF(MOD(T53,$E$51)=0,SUM(T36:INDEX($E$36:$AN$36,T53-($E$51-1))),0)</f>
        <v>0</v>
      </c>
      <c r="U79" s="120">
        <f ca="1">IF(MOD(U53,$E$51)=0,SUM(U36:INDEX($E$36:$AN$36,U53-($E$51-1))),0)</f>
        <v>0</v>
      </c>
      <c r="V79" s="120">
        <f ca="1">IF(MOD(V53,$E$51)=0,SUM(V36:INDEX($E$36:$AN$36,V53-($E$51-1))),0)</f>
        <v>0</v>
      </c>
      <c r="W79" s="120">
        <f ca="1">IF(MOD(W53,$E$51)=0,SUM(W36:INDEX($E$36:$AN$36,W53-($E$51-1))),0)</f>
        <v>0</v>
      </c>
      <c r="X79" s="120">
        <f ca="1">IF(MOD(X53,$E$51)=0,SUM(X36:INDEX($E$36:$AN$36,X53-($E$51-1))),0)</f>
        <v>0</v>
      </c>
      <c r="Y79" s="120">
        <f ca="1">IF(MOD(Y53,$E$51)=0,SUM(Y36:INDEX($E$36:$AN$36,Y53-($E$51-1))),0)</f>
        <v>0</v>
      </c>
      <c r="Z79" s="120">
        <f ca="1">IF(MOD(Z53,$E$51)=0,SUM(Z36:INDEX($E$36:$AN$36,Z53-($E$51-1))),0)</f>
        <v>0</v>
      </c>
      <c r="AA79" s="120">
        <f ca="1">IF(MOD(AA53,$E$51)=0,SUM(AA36:INDEX($E$36:$AN$36,AA53-($E$51-1))),0)</f>
        <v>0</v>
      </c>
      <c r="AB79" s="120">
        <f ca="1">IF(MOD(AB53,$E$51)=0,SUM(AB36:INDEX($E$36:$AN$36,AB53-($E$51-1))),0)</f>
        <v>0</v>
      </c>
      <c r="AC79" s="120">
        <f ca="1">IF(MOD(AC53,$E$51)=0,SUM(AC36:INDEX($E$36:$AN$36,AC53-($E$51-1))),0)</f>
        <v>0</v>
      </c>
      <c r="AD79" s="120">
        <f ca="1">IF(MOD(AD53,$E$51)=0,SUM(AD36:INDEX($E$36:$AN$36,AD53-($E$51-1))),0)</f>
        <v>0</v>
      </c>
      <c r="AE79" s="120">
        <f ca="1">IF(MOD(AE53,$E$51)=0,SUM(AE36:INDEX($E$36:$AN$36,AE53-($E$51-1))),0)</f>
        <v>0</v>
      </c>
      <c r="AF79" s="120">
        <f ca="1">IF(MOD(AF53,$E$51)=0,SUM(AF36:INDEX($E$36:$AN$36,AF53-($E$51-1))),0)</f>
        <v>0</v>
      </c>
      <c r="AG79" s="120">
        <f ca="1">IF(MOD(AG53,$E$51)=0,SUM(AG36:INDEX($E$36:$AN$36,AG53-($E$51-1))),0)</f>
        <v>0</v>
      </c>
      <c r="AH79" s="120">
        <f ca="1">IF(MOD(AH53,$E$51)=0,SUM(AH36:INDEX($E$36:$AN$36,AH53-($E$51-1))),0)</f>
        <v>0</v>
      </c>
      <c r="AI79" s="120">
        <f ca="1">IF(MOD(AI53,$E$51)=0,SUM(AI36:INDEX($E$36:$AN$36,AI53-($E$51-1))),0)</f>
        <v>0</v>
      </c>
      <c r="AJ79" s="120">
        <f ca="1">IF(MOD(AJ53,$E$51)=0,SUM(AJ36:INDEX($E$36:$AN$36,AJ53-($E$51-1))),0)</f>
        <v>0</v>
      </c>
      <c r="AK79" s="120">
        <f ca="1">IF(MOD(AK53,$E$51)=0,SUM(AK36:INDEX($E$36:$AN$36,AK53-($E$51-1))),0)</f>
        <v>0</v>
      </c>
      <c r="AL79" s="120">
        <f ca="1">IF(MOD(AL53,$E$51)=0,SUM(AL36:INDEX($E$36:$AN$36,AL53-($E$51-1))),0)</f>
        <v>0</v>
      </c>
      <c r="AM79" s="120">
        <f ca="1">IF(MOD(AM53,$E$51)=0,SUM(AM36:INDEX($E$36:$AN$36,AM53-($E$51-1))),0)</f>
        <v>0</v>
      </c>
      <c r="AN79" s="120">
        <f ca="1">IF(MOD(AN53,$E$51)=0,SUM(AN36:INDEX($E$36:$AN$36,AN53-($E$51-1))),0)</f>
        <v>0</v>
      </c>
    </row>
    <row r="80" spans="2:40">
      <c r="C80" s="121" t="s">
        <v>55</v>
      </c>
      <c r="D80" s="105"/>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row>
    <row r="81" spans="2:40">
      <c r="B81" s="75" t="str">
        <f>IF(SUM(E82:P87)=SUM(E81:P81),"","Summe falsch")</f>
        <v/>
      </c>
      <c r="C81" s="122" t="s">
        <v>56</v>
      </c>
      <c r="D81" s="110"/>
      <c r="E81" s="20">
        <f>SUM(E82:E87)</f>
        <v>0</v>
      </c>
      <c r="F81" s="20">
        <f t="shared" ref="F81:G81" si="20">SUM(F82:F87)</f>
        <v>0</v>
      </c>
      <c r="G81" s="20">
        <f t="shared" si="20"/>
        <v>0</v>
      </c>
      <c r="H81" s="20">
        <f>SUM(H82:H87)</f>
        <v>0</v>
      </c>
      <c r="I81" s="20">
        <f t="shared" ref="I81:AN81" si="21">SUM(I82:I87)</f>
        <v>0</v>
      </c>
      <c r="J81" s="20">
        <f t="shared" si="21"/>
        <v>0</v>
      </c>
      <c r="K81" s="20">
        <f t="shared" si="21"/>
        <v>0</v>
      </c>
      <c r="L81" s="20">
        <f t="shared" si="21"/>
        <v>0</v>
      </c>
      <c r="M81" s="20">
        <f t="shared" si="21"/>
        <v>0</v>
      </c>
      <c r="N81" s="20">
        <f t="shared" si="21"/>
        <v>0</v>
      </c>
      <c r="O81" s="20">
        <f t="shared" si="21"/>
        <v>0</v>
      </c>
      <c r="P81" s="20">
        <f t="shared" si="21"/>
        <v>0</v>
      </c>
      <c r="Q81" s="20">
        <f t="shared" si="21"/>
        <v>0</v>
      </c>
      <c r="R81" s="20">
        <f t="shared" si="21"/>
        <v>0</v>
      </c>
      <c r="S81" s="20">
        <f t="shared" si="21"/>
        <v>0</v>
      </c>
      <c r="T81" s="20">
        <f t="shared" si="21"/>
        <v>0</v>
      </c>
      <c r="U81" s="20">
        <f t="shared" si="21"/>
        <v>0</v>
      </c>
      <c r="V81" s="20">
        <f t="shared" si="21"/>
        <v>0</v>
      </c>
      <c r="W81" s="20">
        <f t="shared" si="21"/>
        <v>0</v>
      </c>
      <c r="X81" s="20">
        <f t="shared" si="21"/>
        <v>0</v>
      </c>
      <c r="Y81" s="20">
        <f t="shared" si="21"/>
        <v>0</v>
      </c>
      <c r="Z81" s="20">
        <f t="shared" si="21"/>
        <v>0</v>
      </c>
      <c r="AA81" s="20">
        <f t="shared" si="21"/>
        <v>0</v>
      </c>
      <c r="AB81" s="20">
        <f t="shared" si="21"/>
        <v>0</v>
      </c>
      <c r="AC81" s="20">
        <f t="shared" si="21"/>
        <v>0</v>
      </c>
      <c r="AD81" s="20">
        <f t="shared" si="21"/>
        <v>0</v>
      </c>
      <c r="AE81" s="20">
        <f t="shared" si="21"/>
        <v>0</v>
      </c>
      <c r="AF81" s="20">
        <f t="shared" si="21"/>
        <v>0</v>
      </c>
      <c r="AG81" s="20">
        <f t="shared" si="21"/>
        <v>0</v>
      </c>
      <c r="AH81" s="20">
        <f t="shared" si="21"/>
        <v>0</v>
      </c>
      <c r="AI81" s="20">
        <f t="shared" si="21"/>
        <v>0</v>
      </c>
      <c r="AJ81" s="20">
        <f t="shared" si="21"/>
        <v>0</v>
      </c>
      <c r="AK81" s="20">
        <f t="shared" si="21"/>
        <v>0</v>
      </c>
      <c r="AL81" s="20">
        <f t="shared" si="21"/>
        <v>0</v>
      </c>
      <c r="AM81" s="20">
        <f t="shared" si="21"/>
        <v>0</v>
      </c>
      <c r="AN81" s="20">
        <f t="shared" si="21"/>
        <v>0</v>
      </c>
    </row>
    <row r="82" spans="2:40">
      <c r="B82" s="75" t="str">
        <f>IF(OR(AND(NOT(IF(ISBLANK(D82),0,1)),IF(SUMPRODUCT(--(E82:AN82&lt;&gt;""))&lt;&gt;0,1,0)),AND(IF(ISBLANK(D82),0,1),NOT(IF(SUMPRODUCT(--(E82:AN82&lt;&gt;""))&lt;&gt;0,1,0)))),"Unvollständig","")</f>
        <v>Unvollständig</v>
      </c>
      <c r="C82" s="111" t="s">
        <v>46</v>
      </c>
      <c r="D82" s="160" t="s">
        <v>47</v>
      </c>
      <c r="E82" s="21"/>
      <c r="F82" s="21"/>
      <c r="G82" s="21"/>
      <c r="H82" s="22"/>
      <c r="I82" s="21"/>
      <c r="J82" s="21"/>
      <c r="K82" s="21"/>
      <c r="L82" s="22"/>
      <c r="M82" s="21"/>
      <c r="N82" s="21"/>
      <c r="O82" s="21"/>
      <c r="P82" s="21"/>
      <c r="Q82" s="1"/>
      <c r="R82" s="21"/>
      <c r="S82" s="21"/>
      <c r="T82" s="21"/>
      <c r="U82" s="21"/>
      <c r="V82" s="21"/>
      <c r="W82" s="21"/>
      <c r="X82" s="21"/>
      <c r="Y82" s="21"/>
      <c r="Z82" s="21"/>
      <c r="AA82" s="21"/>
      <c r="AB82" s="21"/>
      <c r="AC82" s="21"/>
      <c r="AD82" s="17"/>
      <c r="AE82" s="21"/>
      <c r="AF82" s="21"/>
      <c r="AG82" s="21"/>
      <c r="AH82" s="21"/>
      <c r="AI82" s="21"/>
      <c r="AJ82" s="21"/>
      <c r="AK82" s="21"/>
      <c r="AL82" s="21"/>
      <c r="AM82" s="21"/>
      <c r="AN82" s="21"/>
    </row>
    <row r="83" spans="2:40">
      <c r="B83" s="75" t="str">
        <f t="shared" ref="B83:B87" si="22">IF(OR(AND(NOT(IF(ISBLANK(D83),0,1)),IF(SUMPRODUCT(--(E83:AN83&lt;&gt;""))&lt;&gt;0,1,0)),AND(IF(ISBLANK(D83),0,1),NOT(IF(SUMPRODUCT(--(E83:AN83&lt;&gt;""))&lt;&gt;0,1,0)))),"Unvollständig","")</f>
        <v/>
      </c>
      <c r="C83" s="111" t="s">
        <v>46</v>
      </c>
      <c r="D83" s="39"/>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row>
    <row r="84" spans="2:40">
      <c r="B84" s="75" t="str">
        <f t="shared" si="22"/>
        <v/>
      </c>
      <c r="C84" s="111" t="s">
        <v>46</v>
      </c>
      <c r="D84" s="39"/>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row>
    <row r="85" spans="2:40">
      <c r="B85" s="75" t="str">
        <f t="shared" si="22"/>
        <v/>
      </c>
      <c r="C85" s="111" t="s">
        <v>46</v>
      </c>
      <c r="D85" s="39"/>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row>
    <row r="86" spans="2:40">
      <c r="B86" s="75" t="str">
        <f t="shared" si="22"/>
        <v/>
      </c>
      <c r="C86" s="111" t="s">
        <v>46</v>
      </c>
      <c r="D86" s="39"/>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row>
    <row r="87" spans="2:40">
      <c r="B87" s="75" t="str">
        <f t="shared" si="22"/>
        <v/>
      </c>
      <c r="C87" s="111" t="s">
        <v>46</v>
      </c>
      <c r="D87" s="39"/>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row>
    <row r="88" spans="2:40" ht="15.75" thickBot="1">
      <c r="B88" s="58"/>
      <c r="D88"/>
      <c r="E88" s="112"/>
      <c r="F88" s="112"/>
      <c r="G88" s="112"/>
      <c r="H88" s="113"/>
      <c r="I88" s="112"/>
      <c r="J88" s="112"/>
      <c r="K88" s="112"/>
      <c r="L88" s="113"/>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2:40" ht="15.75" thickTop="1">
      <c r="C89" s="123" t="s">
        <v>57</v>
      </c>
      <c r="D89" s="115"/>
      <c r="E89" s="116">
        <f>SUM(E75:E81)</f>
        <v>0</v>
      </c>
      <c r="F89" s="116">
        <f t="shared" ref="F89:AN89" si="23">SUM(F75:F81)</f>
        <v>0</v>
      </c>
      <c r="G89" s="116">
        <f t="shared" si="23"/>
        <v>0</v>
      </c>
      <c r="H89" s="116">
        <f t="shared" si="23"/>
        <v>0</v>
      </c>
      <c r="I89" s="116">
        <f t="shared" si="23"/>
        <v>0</v>
      </c>
      <c r="J89" s="116">
        <f t="shared" si="23"/>
        <v>0</v>
      </c>
      <c r="K89" s="116">
        <f t="shared" si="23"/>
        <v>0</v>
      </c>
      <c r="L89" s="116">
        <f t="shared" si="23"/>
        <v>0</v>
      </c>
      <c r="M89" s="116">
        <f t="shared" si="23"/>
        <v>0</v>
      </c>
      <c r="N89" s="116">
        <f t="shared" si="23"/>
        <v>0</v>
      </c>
      <c r="O89" s="116">
        <f t="shared" si="23"/>
        <v>0</v>
      </c>
      <c r="P89" s="116">
        <f t="shared" si="23"/>
        <v>0</v>
      </c>
      <c r="Q89" s="116">
        <f t="shared" si="23"/>
        <v>0</v>
      </c>
      <c r="R89" s="116">
        <f t="shared" si="23"/>
        <v>0</v>
      </c>
      <c r="S89" s="116">
        <f t="shared" si="23"/>
        <v>0</v>
      </c>
      <c r="T89" s="116">
        <f t="shared" si="23"/>
        <v>0</v>
      </c>
      <c r="U89" s="116">
        <f t="shared" si="23"/>
        <v>0</v>
      </c>
      <c r="V89" s="116">
        <f t="shared" si="23"/>
        <v>0</v>
      </c>
      <c r="W89" s="116">
        <f t="shared" si="23"/>
        <v>0</v>
      </c>
      <c r="X89" s="116">
        <f t="shared" si="23"/>
        <v>0</v>
      </c>
      <c r="Y89" s="116">
        <f t="shared" si="23"/>
        <v>0</v>
      </c>
      <c r="Z89" s="116">
        <f t="shared" si="23"/>
        <v>0</v>
      </c>
      <c r="AA89" s="116">
        <f t="shared" si="23"/>
        <v>0</v>
      </c>
      <c r="AB89" s="116">
        <f t="shared" si="23"/>
        <v>0</v>
      </c>
      <c r="AC89" s="116">
        <f t="shared" si="23"/>
        <v>0</v>
      </c>
      <c r="AD89" s="116">
        <f t="shared" si="23"/>
        <v>0</v>
      </c>
      <c r="AE89" s="116">
        <f t="shared" si="23"/>
        <v>0</v>
      </c>
      <c r="AF89" s="116">
        <f t="shared" si="23"/>
        <v>0</v>
      </c>
      <c r="AG89" s="116">
        <f t="shared" si="23"/>
        <v>0</v>
      </c>
      <c r="AH89" s="116">
        <f t="shared" si="23"/>
        <v>0</v>
      </c>
      <c r="AI89" s="116">
        <f t="shared" si="23"/>
        <v>0</v>
      </c>
      <c r="AJ89" s="116">
        <f t="shared" si="23"/>
        <v>0</v>
      </c>
      <c r="AK89" s="116">
        <f t="shared" si="23"/>
        <v>0</v>
      </c>
      <c r="AL89" s="116">
        <f t="shared" si="23"/>
        <v>0</v>
      </c>
      <c r="AM89" s="116">
        <f t="shared" si="23"/>
        <v>0</v>
      </c>
      <c r="AN89" s="116">
        <f t="shared" si="23"/>
        <v>0</v>
      </c>
    </row>
    <row r="90" spans="2:40" ht="15.75" thickBot="1">
      <c r="D90"/>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row>
    <row r="91" spans="2:40">
      <c r="C91" s="124" t="s">
        <v>58</v>
      </c>
      <c r="D91" s="125"/>
      <c r="E91" s="126">
        <f>SUM(E59:E61)-SUM(E75:E79)</f>
        <v>0</v>
      </c>
      <c r="F91" s="126">
        <f t="shared" ref="F91:AN91" si="24">SUM(F59:F61)-SUM(F75:F79)</f>
        <v>0</v>
      </c>
      <c r="G91" s="126">
        <f t="shared" si="24"/>
        <v>0</v>
      </c>
      <c r="H91" s="126">
        <f t="shared" si="24"/>
        <v>0</v>
      </c>
      <c r="I91" s="126">
        <f t="shared" si="24"/>
        <v>0</v>
      </c>
      <c r="J91" s="126">
        <f t="shared" si="24"/>
        <v>0</v>
      </c>
      <c r="K91" s="126">
        <f t="shared" si="24"/>
        <v>0</v>
      </c>
      <c r="L91" s="126">
        <f t="shared" si="24"/>
        <v>0</v>
      </c>
      <c r="M91" s="126">
        <f t="shared" si="24"/>
        <v>0</v>
      </c>
      <c r="N91" s="126">
        <f t="shared" si="24"/>
        <v>0</v>
      </c>
      <c r="O91" s="126">
        <f t="shared" si="24"/>
        <v>0</v>
      </c>
      <c r="P91" s="126">
        <f t="shared" si="24"/>
        <v>0</v>
      </c>
      <c r="Q91" s="126">
        <f t="shared" si="24"/>
        <v>0</v>
      </c>
      <c r="R91" s="126">
        <f t="shared" si="24"/>
        <v>0</v>
      </c>
      <c r="S91" s="126">
        <f t="shared" si="24"/>
        <v>0</v>
      </c>
      <c r="T91" s="126">
        <f t="shared" si="24"/>
        <v>0</v>
      </c>
      <c r="U91" s="126">
        <f t="shared" si="24"/>
        <v>0</v>
      </c>
      <c r="V91" s="126">
        <f t="shared" si="24"/>
        <v>0</v>
      </c>
      <c r="W91" s="126">
        <f t="shared" si="24"/>
        <v>0</v>
      </c>
      <c r="X91" s="126">
        <f t="shared" si="24"/>
        <v>0</v>
      </c>
      <c r="Y91" s="126">
        <f t="shared" si="24"/>
        <v>0</v>
      </c>
      <c r="Z91" s="126">
        <f t="shared" si="24"/>
        <v>0</v>
      </c>
      <c r="AA91" s="126">
        <f t="shared" si="24"/>
        <v>0</v>
      </c>
      <c r="AB91" s="126">
        <f t="shared" si="24"/>
        <v>0</v>
      </c>
      <c r="AC91" s="126">
        <f t="shared" si="24"/>
        <v>0</v>
      </c>
      <c r="AD91" s="126">
        <f t="shared" si="24"/>
        <v>0</v>
      </c>
      <c r="AE91" s="126">
        <f t="shared" si="24"/>
        <v>0</v>
      </c>
      <c r="AF91" s="126">
        <f t="shared" si="24"/>
        <v>0</v>
      </c>
      <c r="AG91" s="126">
        <f t="shared" si="24"/>
        <v>0</v>
      </c>
      <c r="AH91" s="126">
        <f t="shared" si="24"/>
        <v>0</v>
      </c>
      <c r="AI91" s="126">
        <f t="shared" si="24"/>
        <v>0</v>
      </c>
      <c r="AJ91" s="126">
        <f t="shared" si="24"/>
        <v>0</v>
      </c>
      <c r="AK91" s="126">
        <f t="shared" si="24"/>
        <v>0</v>
      </c>
      <c r="AL91" s="126">
        <f t="shared" si="24"/>
        <v>0</v>
      </c>
      <c r="AM91" s="126">
        <f t="shared" si="24"/>
        <v>0</v>
      </c>
      <c r="AN91" s="126">
        <f t="shared" si="24"/>
        <v>0</v>
      </c>
    </row>
    <row r="92" spans="2:40">
      <c r="C92" s="127" t="s">
        <v>59</v>
      </c>
      <c r="D92" s="121"/>
      <c r="E92" s="103">
        <f t="shared" ref="E92:AN92" si="25">SUM(E62)-SUM(E80)</f>
        <v>0</v>
      </c>
      <c r="F92" s="128">
        <f>SUM(F62)-SUM(F80)</f>
        <v>0</v>
      </c>
      <c r="G92" s="128">
        <f t="shared" si="25"/>
        <v>0</v>
      </c>
      <c r="H92" s="128">
        <f t="shared" si="25"/>
        <v>0</v>
      </c>
      <c r="I92" s="128">
        <f t="shared" si="25"/>
        <v>0</v>
      </c>
      <c r="J92" s="128">
        <f t="shared" si="25"/>
        <v>0</v>
      </c>
      <c r="K92" s="128">
        <f t="shared" si="25"/>
        <v>0</v>
      </c>
      <c r="L92" s="128">
        <f t="shared" si="25"/>
        <v>0</v>
      </c>
      <c r="M92" s="128">
        <f t="shared" si="25"/>
        <v>0</v>
      </c>
      <c r="N92" s="128">
        <f t="shared" si="25"/>
        <v>0</v>
      </c>
      <c r="O92" s="128">
        <f t="shared" si="25"/>
        <v>0</v>
      </c>
      <c r="P92" s="129">
        <f t="shared" si="25"/>
        <v>0</v>
      </c>
      <c r="Q92" s="129">
        <f t="shared" si="25"/>
        <v>0</v>
      </c>
      <c r="R92" s="129">
        <f t="shared" si="25"/>
        <v>0</v>
      </c>
      <c r="S92" s="129">
        <f t="shared" si="25"/>
        <v>0</v>
      </c>
      <c r="T92" s="129">
        <f t="shared" si="25"/>
        <v>0</v>
      </c>
      <c r="U92" s="129">
        <f t="shared" si="25"/>
        <v>0</v>
      </c>
      <c r="V92" s="129">
        <f t="shared" si="25"/>
        <v>0</v>
      </c>
      <c r="W92" s="129">
        <f t="shared" si="25"/>
        <v>0</v>
      </c>
      <c r="X92" s="129">
        <f t="shared" si="25"/>
        <v>0</v>
      </c>
      <c r="Y92" s="129">
        <f t="shared" si="25"/>
        <v>0</v>
      </c>
      <c r="Z92" s="129">
        <f t="shared" si="25"/>
        <v>0</v>
      </c>
      <c r="AA92" s="129">
        <f t="shared" si="25"/>
        <v>0</v>
      </c>
      <c r="AB92" s="129">
        <f t="shared" si="25"/>
        <v>0</v>
      </c>
      <c r="AC92" s="129">
        <f t="shared" si="25"/>
        <v>0</v>
      </c>
      <c r="AD92" s="129">
        <f t="shared" si="25"/>
        <v>0</v>
      </c>
      <c r="AE92" s="129">
        <f t="shared" si="25"/>
        <v>0</v>
      </c>
      <c r="AF92" s="129">
        <f t="shared" si="25"/>
        <v>0</v>
      </c>
      <c r="AG92" s="129">
        <f t="shared" si="25"/>
        <v>0</v>
      </c>
      <c r="AH92" s="129">
        <f t="shared" si="25"/>
        <v>0</v>
      </c>
      <c r="AI92" s="129">
        <f t="shared" si="25"/>
        <v>0</v>
      </c>
      <c r="AJ92" s="129">
        <f t="shared" si="25"/>
        <v>0</v>
      </c>
      <c r="AK92" s="129">
        <f t="shared" si="25"/>
        <v>0</v>
      </c>
      <c r="AL92" s="129">
        <f t="shared" si="25"/>
        <v>0</v>
      </c>
      <c r="AM92" s="129">
        <f t="shared" si="25"/>
        <v>0</v>
      </c>
      <c r="AN92" s="129">
        <f t="shared" si="25"/>
        <v>0</v>
      </c>
    </row>
    <row r="93" spans="2:40">
      <c r="C93" s="130" t="s">
        <v>60</v>
      </c>
      <c r="D93" s="131"/>
      <c r="E93" s="64">
        <f t="shared" ref="E93:AN93" si="26">SUM(E63,E64)-SUM(E81)</f>
        <v>0</v>
      </c>
      <c r="F93" s="63">
        <f t="shared" si="26"/>
        <v>0</v>
      </c>
      <c r="G93" s="63">
        <f>SUM(G63,G64)-SUM(G81)</f>
        <v>0</v>
      </c>
      <c r="H93" s="63">
        <f t="shared" si="26"/>
        <v>0</v>
      </c>
      <c r="I93" s="63">
        <f t="shared" si="26"/>
        <v>0</v>
      </c>
      <c r="J93" s="63">
        <f t="shared" si="26"/>
        <v>0</v>
      </c>
      <c r="K93" s="63">
        <f t="shared" si="26"/>
        <v>0</v>
      </c>
      <c r="L93" s="63">
        <f t="shared" si="26"/>
        <v>0</v>
      </c>
      <c r="M93" s="63">
        <f t="shared" si="26"/>
        <v>0</v>
      </c>
      <c r="N93" s="63">
        <f t="shared" si="26"/>
        <v>0</v>
      </c>
      <c r="O93" s="63">
        <f t="shared" si="26"/>
        <v>0</v>
      </c>
      <c r="P93" s="132">
        <f t="shared" si="26"/>
        <v>0</v>
      </c>
      <c r="Q93" s="132">
        <f t="shared" si="26"/>
        <v>0</v>
      </c>
      <c r="R93" s="132">
        <f t="shared" si="26"/>
        <v>0</v>
      </c>
      <c r="S93" s="132">
        <f t="shared" si="26"/>
        <v>0</v>
      </c>
      <c r="T93" s="132">
        <f t="shared" si="26"/>
        <v>0</v>
      </c>
      <c r="U93" s="132">
        <f t="shared" si="26"/>
        <v>0</v>
      </c>
      <c r="V93" s="132">
        <f t="shared" si="26"/>
        <v>0</v>
      </c>
      <c r="W93" s="132">
        <f t="shared" si="26"/>
        <v>0</v>
      </c>
      <c r="X93" s="132">
        <f t="shared" si="26"/>
        <v>0</v>
      </c>
      <c r="Y93" s="132">
        <f t="shared" si="26"/>
        <v>0</v>
      </c>
      <c r="Z93" s="132">
        <f t="shared" si="26"/>
        <v>0</v>
      </c>
      <c r="AA93" s="132">
        <f t="shared" si="26"/>
        <v>0</v>
      </c>
      <c r="AB93" s="132">
        <f t="shared" si="26"/>
        <v>0</v>
      </c>
      <c r="AC93" s="132">
        <f t="shared" si="26"/>
        <v>0</v>
      </c>
      <c r="AD93" s="132">
        <f t="shared" si="26"/>
        <v>0</v>
      </c>
      <c r="AE93" s="132">
        <f t="shared" si="26"/>
        <v>0</v>
      </c>
      <c r="AF93" s="132">
        <f t="shared" si="26"/>
        <v>0</v>
      </c>
      <c r="AG93" s="132">
        <f t="shared" si="26"/>
        <v>0</v>
      </c>
      <c r="AH93" s="132">
        <f t="shared" si="26"/>
        <v>0</v>
      </c>
      <c r="AI93" s="132">
        <f t="shared" si="26"/>
        <v>0</v>
      </c>
      <c r="AJ93" s="132">
        <f t="shared" si="26"/>
        <v>0</v>
      </c>
      <c r="AK93" s="132">
        <f t="shared" si="26"/>
        <v>0</v>
      </c>
      <c r="AL93" s="132">
        <f t="shared" si="26"/>
        <v>0</v>
      </c>
      <c r="AM93" s="132">
        <f t="shared" si="26"/>
        <v>0</v>
      </c>
      <c r="AN93" s="132">
        <f t="shared" si="26"/>
        <v>0</v>
      </c>
    </row>
    <row r="94" spans="2:40" ht="15.75" thickBot="1">
      <c r="C94" s="133" t="s">
        <v>61</v>
      </c>
      <c r="D94" s="134"/>
      <c r="E94" s="135">
        <f>SUM(E91:E93)</f>
        <v>0</v>
      </c>
      <c r="F94" s="135">
        <f>SUM(F91:F93)</f>
        <v>0</v>
      </c>
      <c r="G94" s="135">
        <f>SUM(G91:G93)</f>
        <v>0</v>
      </c>
      <c r="H94" s="135">
        <f t="shared" ref="H94:AN94" si="27">SUM(H91:H93)</f>
        <v>0</v>
      </c>
      <c r="I94" s="135">
        <f>SUM(I91:I93)</f>
        <v>0</v>
      </c>
      <c r="J94" s="135">
        <f t="shared" si="27"/>
        <v>0</v>
      </c>
      <c r="K94" s="135">
        <f t="shared" si="27"/>
        <v>0</v>
      </c>
      <c r="L94" s="135">
        <f t="shared" si="27"/>
        <v>0</v>
      </c>
      <c r="M94" s="135">
        <f t="shared" si="27"/>
        <v>0</v>
      </c>
      <c r="N94" s="135">
        <f t="shared" si="27"/>
        <v>0</v>
      </c>
      <c r="O94" s="135">
        <f t="shared" si="27"/>
        <v>0</v>
      </c>
      <c r="P94" s="135">
        <f t="shared" si="27"/>
        <v>0</v>
      </c>
      <c r="Q94" s="135">
        <f t="shared" si="27"/>
        <v>0</v>
      </c>
      <c r="R94" s="135">
        <f t="shared" si="27"/>
        <v>0</v>
      </c>
      <c r="S94" s="135">
        <f t="shared" si="27"/>
        <v>0</v>
      </c>
      <c r="T94" s="135">
        <f t="shared" si="27"/>
        <v>0</v>
      </c>
      <c r="U94" s="135">
        <f t="shared" si="27"/>
        <v>0</v>
      </c>
      <c r="V94" s="135">
        <f t="shared" si="27"/>
        <v>0</v>
      </c>
      <c r="W94" s="135">
        <f t="shared" si="27"/>
        <v>0</v>
      </c>
      <c r="X94" s="135">
        <f t="shared" si="27"/>
        <v>0</v>
      </c>
      <c r="Y94" s="135">
        <f t="shared" si="27"/>
        <v>0</v>
      </c>
      <c r="Z94" s="135">
        <f t="shared" si="27"/>
        <v>0</v>
      </c>
      <c r="AA94" s="135">
        <f t="shared" si="27"/>
        <v>0</v>
      </c>
      <c r="AB94" s="135">
        <f t="shared" si="27"/>
        <v>0</v>
      </c>
      <c r="AC94" s="135">
        <f t="shared" si="27"/>
        <v>0</v>
      </c>
      <c r="AD94" s="135">
        <f t="shared" si="27"/>
        <v>0</v>
      </c>
      <c r="AE94" s="135">
        <f t="shared" si="27"/>
        <v>0</v>
      </c>
      <c r="AF94" s="135">
        <f t="shared" si="27"/>
        <v>0</v>
      </c>
      <c r="AG94" s="135">
        <f t="shared" si="27"/>
        <v>0</v>
      </c>
      <c r="AH94" s="135">
        <f t="shared" si="27"/>
        <v>0</v>
      </c>
      <c r="AI94" s="135">
        <f>SUM(AI91:AI93)</f>
        <v>0</v>
      </c>
      <c r="AJ94" s="135">
        <f t="shared" si="27"/>
        <v>0</v>
      </c>
      <c r="AK94" s="135">
        <f t="shared" si="27"/>
        <v>0</v>
      </c>
      <c r="AL94" s="135">
        <f t="shared" si="27"/>
        <v>0</v>
      </c>
      <c r="AM94" s="135">
        <f t="shared" si="27"/>
        <v>0</v>
      </c>
      <c r="AN94" s="135">
        <f t="shared" si="27"/>
        <v>0</v>
      </c>
    </row>
    <row r="95" spans="2:40" ht="15.75" thickBot="1"/>
    <row r="96" spans="2:40" ht="15.75" thickTop="1">
      <c r="C96" s="136" t="s">
        <v>62</v>
      </c>
      <c r="D96" s="137"/>
      <c r="E96" s="138">
        <f>E72-E89</f>
        <v>0</v>
      </c>
      <c r="F96" s="139">
        <f>F72-F89</f>
        <v>0</v>
      </c>
      <c r="G96" s="139">
        <f>G72-G89</f>
        <v>0</v>
      </c>
      <c r="H96" s="139">
        <f t="shared" ref="E96:AN96" si="28">H72-H89</f>
        <v>0</v>
      </c>
      <c r="I96" s="139">
        <f t="shared" si="28"/>
        <v>0</v>
      </c>
      <c r="J96" s="139">
        <f t="shared" si="28"/>
        <v>0</v>
      </c>
      <c r="K96" s="139">
        <f t="shared" si="28"/>
        <v>0</v>
      </c>
      <c r="L96" s="139">
        <f t="shared" si="28"/>
        <v>0</v>
      </c>
      <c r="M96" s="139">
        <f t="shared" si="28"/>
        <v>0</v>
      </c>
      <c r="N96" s="139">
        <f t="shared" si="28"/>
        <v>0</v>
      </c>
      <c r="O96" s="139">
        <f t="shared" si="28"/>
        <v>0</v>
      </c>
      <c r="P96" s="139">
        <f t="shared" si="28"/>
        <v>0</v>
      </c>
      <c r="Q96" s="139">
        <f t="shared" si="28"/>
        <v>0</v>
      </c>
      <c r="R96" s="139">
        <f t="shared" si="28"/>
        <v>0</v>
      </c>
      <c r="S96" s="139">
        <f t="shared" si="28"/>
        <v>0</v>
      </c>
      <c r="T96" s="139">
        <f t="shared" si="28"/>
        <v>0</v>
      </c>
      <c r="U96" s="139">
        <f t="shared" si="28"/>
        <v>0</v>
      </c>
      <c r="V96" s="139">
        <f t="shared" si="28"/>
        <v>0</v>
      </c>
      <c r="W96" s="139">
        <f t="shared" si="28"/>
        <v>0</v>
      </c>
      <c r="X96" s="139">
        <f t="shared" si="28"/>
        <v>0</v>
      </c>
      <c r="Y96" s="139">
        <f t="shared" si="28"/>
        <v>0</v>
      </c>
      <c r="Z96" s="139">
        <f t="shared" si="28"/>
        <v>0</v>
      </c>
      <c r="AA96" s="139">
        <f>AA72-AA89</f>
        <v>0</v>
      </c>
      <c r="AB96" s="139">
        <f t="shared" si="28"/>
        <v>0</v>
      </c>
      <c r="AC96" s="139">
        <f t="shared" si="28"/>
        <v>0</v>
      </c>
      <c r="AD96" s="139">
        <f t="shared" si="28"/>
        <v>0</v>
      </c>
      <c r="AE96" s="139">
        <f t="shared" si="28"/>
        <v>0</v>
      </c>
      <c r="AF96" s="139">
        <f t="shared" si="28"/>
        <v>0</v>
      </c>
      <c r="AG96" s="139">
        <f t="shared" si="28"/>
        <v>0</v>
      </c>
      <c r="AH96" s="139">
        <f t="shared" si="28"/>
        <v>0</v>
      </c>
      <c r="AI96" s="139">
        <f t="shared" si="28"/>
        <v>0</v>
      </c>
      <c r="AJ96" s="139">
        <f t="shared" si="28"/>
        <v>0</v>
      </c>
      <c r="AK96" s="139">
        <f t="shared" si="28"/>
        <v>0</v>
      </c>
      <c r="AL96" s="139">
        <f t="shared" si="28"/>
        <v>0</v>
      </c>
      <c r="AM96" s="139">
        <f t="shared" si="28"/>
        <v>0</v>
      </c>
      <c r="AN96" s="139">
        <f t="shared" si="28"/>
        <v>0</v>
      </c>
    </row>
    <row r="97" spans="3:40">
      <c r="C97" s="140" t="s">
        <v>63</v>
      </c>
      <c r="D97" s="141"/>
      <c r="E97" s="142">
        <f t="shared" ref="E97:AN97" si="29">E55+E96</f>
        <v>0</v>
      </c>
      <c r="F97" s="142">
        <f t="shared" si="29"/>
        <v>0</v>
      </c>
      <c r="G97" s="142">
        <f t="shared" si="29"/>
        <v>0</v>
      </c>
      <c r="H97" s="142">
        <f t="shared" si="29"/>
        <v>0</v>
      </c>
      <c r="I97" s="142">
        <f t="shared" si="29"/>
        <v>0</v>
      </c>
      <c r="J97" s="142">
        <f t="shared" si="29"/>
        <v>0</v>
      </c>
      <c r="K97" s="142">
        <f t="shared" si="29"/>
        <v>0</v>
      </c>
      <c r="L97" s="142">
        <f t="shared" si="29"/>
        <v>0</v>
      </c>
      <c r="M97" s="142">
        <f t="shared" si="29"/>
        <v>0</v>
      </c>
      <c r="N97" s="142">
        <f t="shared" si="29"/>
        <v>0</v>
      </c>
      <c r="O97" s="142">
        <f t="shared" si="29"/>
        <v>0</v>
      </c>
      <c r="P97" s="142">
        <f t="shared" si="29"/>
        <v>0</v>
      </c>
      <c r="Q97" s="142">
        <f t="shared" si="29"/>
        <v>0</v>
      </c>
      <c r="R97" s="142">
        <f t="shared" si="29"/>
        <v>0</v>
      </c>
      <c r="S97" s="142">
        <f t="shared" si="29"/>
        <v>0</v>
      </c>
      <c r="T97" s="142">
        <f t="shared" si="29"/>
        <v>0</v>
      </c>
      <c r="U97" s="142">
        <f t="shared" si="29"/>
        <v>0</v>
      </c>
      <c r="V97" s="142">
        <f t="shared" si="29"/>
        <v>0</v>
      </c>
      <c r="W97" s="142">
        <f t="shared" si="29"/>
        <v>0</v>
      </c>
      <c r="X97" s="142">
        <f t="shared" si="29"/>
        <v>0</v>
      </c>
      <c r="Y97" s="142">
        <f t="shared" si="29"/>
        <v>0</v>
      </c>
      <c r="Z97" s="142">
        <f t="shared" si="29"/>
        <v>0</v>
      </c>
      <c r="AA97" s="142">
        <f t="shared" si="29"/>
        <v>0</v>
      </c>
      <c r="AB97" s="142">
        <f t="shared" si="29"/>
        <v>0</v>
      </c>
      <c r="AC97" s="142">
        <f t="shared" si="29"/>
        <v>0</v>
      </c>
      <c r="AD97" s="142">
        <f t="shared" si="29"/>
        <v>0</v>
      </c>
      <c r="AE97" s="142">
        <f t="shared" si="29"/>
        <v>0</v>
      </c>
      <c r="AF97" s="142">
        <f t="shared" si="29"/>
        <v>0</v>
      </c>
      <c r="AG97" s="142">
        <f t="shared" si="29"/>
        <v>0</v>
      </c>
      <c r="AH97" s="142">
        <f t="shared" si="29"/>
        <v>0</v>
      </c>
      <c r="AI97" s="142">
        <f t="shared" si="29"/>
        <v>0</v>
      </c>
      <c r="AJ97" s="142">
        <f t="shared" si="29"/>
        <v>0</v>
      </c>
      <c r="AK97" s="142">
        <f t="shared" si="29"/>
        <v>0</v>
      </c>
      <c r="AL97" s="142">
        <f t="shared" si="29"/>
        <v>0</v>
      </c>
      <c r="AM97" s="142">
        <f t="shared" si="29"/>
        <v>0</v>
      </c>
      <c r="AN97" s="142">
        <f t="shared" si="29"/>
        <v>0</v>
      </c>
    </row>
    <row r="98" spans="3:40">
      <c r="C98" s="143" t="s">
        <v>64</v>
      </c>
      <c r="D98" s="143"/>
      <c r="E98" s="144">
        <f>(SUM(E59:E64)-E65)-((SUM(E75:E81))-E82)</f>
        <v>0</v>
      </c>
      <c r="F98" s="144">
        <f t="shared" ref="F98:AN98" si="30">(SUM(F59:F64)-F65)-((SUM(F75:F81))-F82)</f>
        <v>0</v>
      </c>
      <c r="G98" s="144">
        <f t="shared" si="30"/>
        <v>0</v>
      </c>
      <c r="H98" s="144">
        <f t="shared" si="30"/>
        <v>0</v>
      </c>
      <c r="I98" s="144">
        <f t="shared" si="30"/>
        <v>0</v>
      </c>
      <c r="J98" s="144">
        <f t="shared" si="30"/>
        <v>0</v>
      </c>
      <c r="K98" s="144">
        <f t="shared" si="30"/>
        <v>0</v>
      </c>
      <c r="L98" s="144">
        <f t="shared" si="30"/>
        <v>0</v>
      </c>
      <c r="M98" s="144">
        <f t="shared" si="30"/>
        <v>0</v>
      </c>
      <c r="N98" s="144">
        <f t="shared" si="30"/>
        <v>0</v>
      </c>
      <c r="O98" s="144">
        <f t="shared" si="30"/>
        <v>0</v>
      </c>
      <c r="P98" s="144">
        <f>(SUM(P59:P64)-P65)-((SUM(P75:P81))-P82)</f>
        <v>0</v>
      </c>
      <c r="Q98" s="144">
        <f t="shared" si="30"/>
        <v>0</v>
      </c>
      <c r="R98" s="144">
        <f t="shared" si="30"/>
        <v>0</v>
      </c>
      <c r="S98" s="144">
        <f t="shared" si="30"/>
        <v>0</v>
      </c>
      <c r="T98" s="144">
        <f t="shared" si="30"/>
        <v>0</v>
      </c>
      <c r="U98" s="144">
        <f t="shared" si="30"/>
        <v>0</v>
      </c>
      <c r="V98" s="144">
        <f t="shared" si="30"/>
        <v>0</v>
      </c>
      <c r="W98" s="144">
        <f t="shared" si="30"/>
        <v>0</v>
      </c>
      <c r="X98" s="144">
        <f t="shared" si="30"/>
        <v>0</v>
      </c>
      <c r="Y98" s="144">
        <f t="shared" si="30"/>
        <v>0</v>
      </c>
      <c r="Z98" s="144">
        <f t="shared" si="30"/>
        <v>0</v>
      </c>
      <c r="AA98" s="144">
        <f t="shared" si="30"/>
        <v>0</v>
      </c>
      <c r="AB98" s="144">
        <f t="shared" si="30"/>
        <v>0</v>
      </c>
      <c r="AC98" s="144">
        <f t="shared" si="30"/>
        <v>0</v>
      </c>
      <c r="AD98" s="144">
        <f t="shared" si="30"/>
        <v>0</v>
      </c>
      <c r="AE98" s="144">
        <f t="shared" si="30"/>
        <v>0</v>
      </c>
      <c r="AF98" s="144">
        <f t="shared" si="30"/>
        <v>0</v>
      </c>
      <c r="AG98" s="144">
        <f t="shared" si="30"/>
        <v>0</v>
      </c>
      <c r="AH98" s="144">
        <f t="shared" si="30"/>
        <v>0</v>
      </c>
      <c r="AI98" s="144">
        <f t="shared" si="30"/>
        <v>0</v>
      </c>
      <c r="AJ98" s="144">
        <f t="shared" si="30"/>
        <v>0</v>
      </c>
      <c r="AK98" s="144">
        <f t="shared" si="30"/>
        <v>0</v>
      </c>
      <c r="AL98" s="144">
        <f t="shared" si="30"/>
        <v>0</v>
      </c>
      <c r="AM98" s="144">
        <f t="shared" si="30"/>
        <v>0</v>
      </c>
      <c r="AN98" s="144">
        <f t="shared" si="30"/>
        <v>0</v>
      </c>
    </row>
    <row r="99" spans="3:40">
      <c r="C99" s="143" t="s">
        <v>65</v>
      </c>
      <c r="D99" s="143"/>
      <c r="E99" s="144">
        <f>E55+E98</f>
        <v>0</v>
      </c>
      <c r="F99" s="144">
        <f t="shared" ref="F99:AN99" si="31">F56+F98</f>
        <v>0</v>
      </c>
      <c r="G99" s="144">
        <f t="shared" si="31"/>
        <v>0</v>
      </c>
      <c r="H99" s="144">
        <f t="shared" si="31"/>
        <v>0</v>
      </c>
      <c r="I99" s="144">
        <f t="shared" si="31"/>
        <v>0</v>
      </c>
      <c r="J99" s="144">
        <f t="shared" si="31"/>
        <v>0</v>
      </c>
      <c r="K99" s="144">
        <f t="shared" si="31"/>
        <v>0</v>
      </c>
      <c r="L99" s="144">
        <f t="shared" si="31"/>
        <v>0</v>
      </c>
      <c r="M99" s="144">
        <f t="shared" si="31"/>
        <v>0</v>
      </c>
      <c r="N99" s="144">
        <f t="shared" si="31"/>
        <v>0</v>
      </c>
      <c r="O99" s="144">
        <f t="shared" si="31"/>
        <v>0</v>
      </c>
      <c r="P99" s="144">
        <f t="shared" si="31"/>
        <v>0</v>
      </c>
      <c r="Q99" s="144">
        <f t="shared" si="31"/>
        <v>0</v>
      </c>
      <c r="R99" s="144">
        <f t="shared" si="31"/>
        <v>0</v>
      </c>
      <c r="S99" s="144">
        <f t="shared" si="31"/>
        <v>0</v>
      </c>
      <c r="T99" s="144">
        <f t="shared" si="31"/>
        <v>0</v>
      </c>
      <c r="U99" s="144">
        <f t="shared" si="31"/>
        <v>0</v>
      </c>
      <c r="V99" s="144">
        <f t="shared" si="31"/>
        <v>0</v>
      </c>
      <c r="W99" s="144">
        <f t="shared" si="31"/>
        <v>0</v>
      </c>
      <c r="X99" s="144">
        <f t="shared" si="31"/>
        <v>0</v>
      </c>
      <c r="Y99" s="144">
        <f t="shared" si="31"/>
        <v>0</v>
      </c>
      <c r="Z99" s="144">
        <f t="shared" si="31"/>
        <v>0</v>
      </c>
      <c r="AA99" s="144">
        <f t="shared" si="31"/>
        <v>0</v>
      </c>
      <c r="AB99" s="144">
        <f t="shared" si="31"/>
        <v>0</v>
      </c>
      <c r="AC99" s="144">
        <f t="shared" si="31"/>
        <v>0</v>
      </c>
      <c r="AD99" s="144">
        <f t="shared" si="31"/>
        <v>0</v>
      </c>
      <c r="AE99" s="144">
        <f t="shared" si="31"/>
        <v>0</v>
      </c>
      <c r="AF99" s="144">
        <f t="shared" si="31"/>
        <v>0</v>
      </c>
      <c r="AG99" s="144">
        <f t="shared" si="31"/>
        <v>0</v>
      </c>
      <c r="AH99" s="144">
        <f t="shared" si="31"/>
        <v>0</v>
      </c>
      <c r="AI99" s="144">
        <f t="shared" si="31"/>
        <v>0</v>
      </c>
      <c r="AJ99" s="144">
        <f t="shared" si="31"/>
        <v>0</v>
      </c>
      <c r="AK99" s="144">
        <f t="shared" si="31"/>
        <v>0</v>
      </c>
      <c r="AL99" s="144">
        <f t="shared" si="31"/>
        <v>0</v>
      </c>
      <c r="AM99" s="144">
        <f t="shared" si="31"/>
        <v>0</v>
      </c>
      <c r="AN99" s="144">
        <f t="shared" si="31"/>
        <v>0</v>
      </c>
    </row>
    <row r="101" spans="3:40">
      <c r="C101" s="165" t="s">
        <v>66</v>
      </c>
      <c r="D101" s="165"/>
      <c r="E101" s="145">
        <f>MIN(E99:AN99)</f>
        <v>0</v>
      </c>
    </row>
    <row r="102" spans="3:40">
      <c r="C102" s="164" t="s">
        <v>67</v>
      </c>
      <c r="D102" s="164"/>
      <c r="E102" s="145">
        <f>MIN(E97:AN97)</f>
        <v>0</v>
      </c>
    </row>
    <row r="104" spans="3:40" ht="15.75" thickBot="1"/>
    <row r="105" spans="3:40">
      <c r="C105" s="146" t="s">
        <v>68</v>
      </c>
      <c r="D105" s="147"/>
    </row>
    <row r="106" spans="3:40" ht="26.25">
      <c r="C106" s="2" t="s">
        <v>69</v>
      </c>
      <c r="D106" s="148"/>
    </row>
    <row r="107" spans="3:40">
      <c r="C107" s="5" t="s">
        <v>70</v>
      </c>
      <c r="D107" s="149" t="s">
        <v>71</v>
      </c>
    </row>
    <row r="108" spans="3:40">
      <c r="C108" s="10"/>
      <c r="D108" s="3"/>
    </row>
    <row r="109" spans="3:40">
      <c r="C109" s="10"/>
      <c r="D109" s="3"/>
    </row>
    <row r="110" spans="3:40">
      <c r="C110" s="10"/>
      <c r="D110" s="3"/>
    </row>
    <row r="111" spans="3:40">
      <c r="C111" s="10"/>
      <c r="D111" s="3"/>
    </row>
    <row r="112" spans="3:40" ht="15.75" thickBot="1">
      <c r="C112" s="11"/>
      <c r="D112" s="4"/>
    </row>
    <row r="149" spans="4:4">
      <c r="D149" s="150"/>
    </row>
    <row r="150" spans="4:4">
      <c r="D150"/>
    </row>
  </sheetData>
  <sheetProtection sheet="1" objects="1" scenarios="1"/>
  <dataConsolidate function="varp">
    <dataRefs count="1">
      <dataRef ref="E13:P13" sheet="Finanzplan_2.1" r:id="rId1"/>
    </dataRefs>
  </dataConsolidate>
  <customSheetViews>
    <customSheetView guid="{BCCA0B67-BA98-4341-AC0B-AA3CBDD94683}" scale="60" showPageBreaks="1" showGridLines="0" view="pageBreakPreview" topLeftCell="B1">
      <pane xSplit="3" topLeftCell="S1" activePane="topRight" state="frozen"/>
      <selection pane="topRight" activeCell="X3" sqref="X3"/>
    </customSheetView>
  </customSheetViews>
  <mergeCells count="7">
    <mergeCell ref="B1:D1"/>
    <mergeCell ref="C102:D102"/>
    <mergeCell ref="H43:J43"/>
    <mergeCell ref="C101:D101"/>
    <mergeCell ref="B10:D10"/>
    <mergeCell ref="B43:D43"/>
    <mergeCell ref="C40:D40"/>
  </mergeCells>
  <dataValidations count="2">
    <dataValidation type="list" allowBlank="1" showInputMessage="1" showErrorMessage="1" sqref="E49:E50" xr:uid="{00000000-0002-0000-0200-000000000000}">
      <formula1>"0,1,2,3,4,5,6,7,8,9,10,11,12"</formula1>
    </dataValidation>
    <dataValidation type="list" allowBlank="1" showInputMessage="1" showErrorMessage="1" sqref="E51" xr:uid="{00000000-0002-0000-0200-000001000000}">
      <formula1>"1,2,3,4,5,6,7,8,9,10,11,12"</formula1>
    </dataValidation>
  </dataValidations>
  <pageMargins left="0.7" right="0.7" top="0.78740157499999996" bottom="0.78740157499999996" header="0.3" footer="0.3"/>
  <pageSetup paperSize="9" scale="46" orientation="landscape" r:id="rId2"/>
  <rowBreaks count="2" manualBreakCount="2">
    <brk id="42" max="16383" man="1"/>
    <brk id="103" max="16383" man="1"/>
  </rowBreaks>
  <colBreaks count="2" manualBreakCount="2">
    <brk id="16" max="1048575" man="1"/>
    <brk id="28"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53"/>
  <sheetViews>
    <sheetView view="pageBreakPreview" zoomScaleNormal="70" zoomScaleSheetLayoutView="100" workbookViewId="0">
      <selection activeCell="I3" sqref="I3:J3"/>
    </sheetView>
  </sheetViews>
  <sheetFormatPr defaultColWidth="11.42578125" defaultRowHeight="15"/>
  <cols>
    <col min="1" max="1" width="62.140625" style="1" customWidth="1"/>
    <col min="2" max="2" width="26.7109375" style="41" customWidth="1"/>
    <col min="3" max="3" width="10.5703125" style="41" customWidth="1"/>
    <col min="4" max="4" width="10.5703125" style="29" bestFit="1" customWidth="1"/>
    <col min="5" max="5" width="64.28515625" style="1" customWidth="1"/>
    <col min="6" max="6" width="26.7109375" style="1" customWidth="1"/>
    <col min="7" max="7" width="10.5703125" style="41" customWidth="1"/>
    <col min="8" max="8" width="10.5703125" style="29" bestFit="1" customWidth="1"/>
    <col min="9" max="9" width="13.7109375" style="1" customWidth="1"/>
    <col min="10" max="10" width="58.42578125" style="1" customWidth="1"/>
    <col min="11" max="11" width="26.7109375" style="1" customWidth="1"/>
    <col min="12" max="12" width="10.5703125" style="41" customWidth="1"/>
    <col min="13" max="13" width="10.5703125" style="41" bestFit="1" customWidth="1"/>
    <col min="14" max="16384" width="11.42578125" style="1"/>
  </cols>
  <sheetData>
    <row r="1" spans="1:13" customFormat="1" ht="45" customHeight="1">
      <c r="A1" s="170" t="s">
        <v>72</v>
      </c>
      <c r="B1" s="170"/>
      <c r="E1" s="163"/>
      <c r="F1" s="163"/>
      <c r="G1" s="163"/>
      <c r="H1" s="163"/>
      <c r="I1" s="163"/>
      <c r="J1" s="163"/>
      <c r="K1" s="163"/>
      <c r="L1" s="47"/>
      <c r="M1" s="47"/>
    </row>
    <row r="2" spans="1:13" customFormat="1" ht="30" customHeight="1" thickBot="1">
      <c r="A2" s="24" t="s">
        <v>73</v>
      </c>
      <c r="D2" s="26"/>
      <c r="E2" s="24" t="s">
        <v>74</v>
      </c>
      <c r="H2" s="26"/>
      <c r="I2" s="168" t="s">
        <v>75</v>
      </c>
      <c r="J2" s="168"/>
    </row>
    <row r="3" spans="1:13" customFormat="1" ht="51.75" customHeight="1" thickTop="1">
      <c r="A3" s="2" t="s">
        <v>76</v>
      </c>
      <c r="B3" s="12"/>
      <c r="C3" s="12"/>
      <c r="D3" s="27"/>
      <c r="E3" s="23" t="s">
        <v>77</v>
      </c>
      <c r="F3" s="12"/>
      <c r="G3" s="12"/>
      <c r="H3" s="27"/>
      <c r="I3" s="169" t="s">
        <v>78</v>
      </c>
      <c r="J3" s="169"/>
      <c r="K3" s="12"/>
      <c r="L3" s="12"/>
      <c r="M3" s="12"/>
    </row>
    <row r="4" spans="1:13" customFormat="1">
      <c r="A4" s="5" t="s">
        <v>79</v>
      </c>
      <c r="B4" s="43" t="s">
        <v>80</v>
      </c>
      <c r="C4" s="43" t="s">
        <v>81</v>
      </c>
      <c r="D4" s="28" t="s">
        <v>82</v>
      </c>
      <c r="E4" s="40" t="s">
        <v>83</v>
      </c>
      <c r="F4" s="40" t="s">
        <v>80</v>
      </c>
      <c r="G4" s="40" t="s">
        <v>81</v>
      </c>
      <c r="H4" s="44" t="s">
        <v>82</v>
      </c>
      <c r="I4" s="46" t="s">
        <v>84</v>
      </c>
      <c r="J4" s="40" t="s">
        <v>85</v>
      </c>
      <c r="K4" s="40" t="s">
        <v>80</v>
      </c>
      <c r="L4" s="40" t="s">
        <v>81</v>
      </c>
      <c r="M4" s="15" t="s">
        <v>82</v>
      </c>
    </row>
    <row r="5" spans="1:13">
      <c r="A5" s="13"/>
      <c r="B5" s="42"/>
      <c r="C5" s="155"/>
      <c r="D5" s="154"/>
      <c r="E5" s="14"/>
      <c r="F5" s="17"/>
      <c r="G5" s="157"/>
      <c r="H5" s="154"/>
      <c r="J5" s="14"/>
      <c r="K5" s="17"/>
      <c r="L5" s="157"/>
      <c r="M5" s="155"/>
    </row>
    <row r="6" spans="1:13">
      <c r="A6" s="14"/>
      <c r="C6" s="157"/>
      <c r="D6" s="156"/>
      <c r="E6" s="14"/>
      <c r="F6" s="17"/>
      <c r="G6" s="157"/>
      <c r="H6" s="156"/>
      <c r="J6" s="14"/>
      <c r="K6" s="17"/>
      <c r="L6" s="157"/>
      <c r="M6" s="157"/>
    </row>
    <row r="7" spans="1:13">
      <c r="A7" s="14"/>
      <c r="C7" s="157"/>
      <c r="D7" s="156"/>
      <c r="E7" s="14"/>
      <c r="F7" s="17"/>
      <c r="G7" s="157"/>
      <c r="H7" s="156"/>
      <c r="J7" s="14"/>
      <c r="K7" s="17"/>
      <c r="L7" s="157"/>
      <c r="M7" s="157"/>
    </row>
    <row r="8" spans="1:13">
      <c r="A8" s="14"/>
      <c r="C8" s="157"/>
      <c r="D8" s="156"/>
      <c r="E8" s="14"/>
      <c r="F8" s="17"/>
      <c r="G8" s="157"/>
      <c r="H8" s="156"/>
      <c r="J8" s="14"/>
      <c r="K8" s="17"/>
      <c r="L8" s="157"/>
      <c r="M8" s="157"/>
    </row>
    <row r="9" spans="1:13">
      <c r="A9" s="14"/>
      <c r="C9" s="157"/>
      <c r="D9" s="156"/>
      <c r="E9" s="14"/>
      <c r="F9" s="17"/>
      <c r="G9" s="157"/>
      <c r="H9" s="156"/>
      <c r="J9" s="14"/>
      <c r="K9" s="17"/>
      <c r="L9" s="157"/>
      <c r="M9" s="157"/>
    </row>
    <row r="10" spans="1:13">
      <c r="C10" s="157"/>
      <c r="D10" s="156"/>
      <c r="E10" s="14"/>
      <c r="F10" s="17"/>
      <c r="G10" s="157"/>
      <c r="H10" s="156"/>
      <c r="J10" s="14"/>
      <c r="K10" s="17"/>
      <c r="L10" s="157"/>
      <c r="M10" s="157"/>
    </row>
    <row r="11" spans="1:13">
      <c r="C11" s="157"/>
      <c r="D11" s="156"/>
      <c r="E11" s="14"/>
      <c r="F11" s="17"/>
      <c r="G11" s="157"/>
      <c r="H11" s="156"/>
      <c r="J11" s="14"/>
      <c r="K11" s="17"/>
      <c r="L11" s="157"/>
      <c r="M11" s="157"/>
    </row>
    <row r="12" spans="1:13">
      <c r="C12" s="157"/>
      <c r="D12" s="156"/>
      <c r="E12" s="14"/>
      <c r="F12" s="17"/>
      <c r="G12" s="157"/>
      <c r="H12" s="156"/>
      <c r="J12" s="14"/>
      <c r="K12" s="17"/>
      <c r="L12" s="157"/>
      <c r="M12" s="157"/>
    </row>
    <row r="13" spans="1:13">
      <c r="C13" s="157"/>
      <c r="D13" s="156"/>
      <c r="E13" s="14"/>
      <c r="F13" s="17"/>
      <c r="G13" s="157"/>
      <c r="H13" s="156"/>
      <c r="J13" s="14"/>
      <c r="K13" s="17"/>
      <c r="L13" s="157"/>
      <c r="M13" s="157"/>
    </row>
    <row r="14" spans="1:13">
      <c r="C14" s="157"/>
      <c r="D14" s="156"/>
      <c r="E14" s="14"/>
      <c r="F14" s="17"/>
      <c r="G14" s="157"/>
      <c r="H14" s="156"/>
      <c r="J14" s="14"/>
      <c r="K14" s="17"/>
      <c r="L14" s="157"/>
      <c r="M14" s="157"/>
    </row>
    <row r="15" spans="1:13">
      <c r="C15" s="157"/>
      <c r="D15" s="156"/>
      <c r="E15" s="14"/>
      <c r="F15" s="17"/>
      <c r="G15" s="157"/>
      <c r="H15" s="156"/>
      <c r="J15" s="14"/>
      <c r="K15" s="17"/>
      <c r="L15" s="157"/>
      <c r="M15" s="157"/>
    </row>
    <row r="16" spans="1:13">
      <c r="C16" s="157"/>
      <c r="D16" s="156"/>
      <c r="E16" s="14"/>
      <c r="F16" s="17"/>
      <c r="G16" s="157"/>
      <c r="H16" s="156"/>
      <c r="J16" s="14"/>
      <c r="K16" s="17"/>
      <c r="L16" s="157"/>
      <c r="M16" s="157"/>
    </row>
    <row r="17" spans="3:13">
      <c r="C17" s="157"/>
      <c r="D17" s="156"/>
      <c r="E17" s="14"/>
      <c r="F17" s="17"/>
      <c r="G17" s="157"/>
      <c r="H17" s="156"/>
      <c r="J17" s="14"/>
      <c r="K17" s="17"/>
      <c r="L17" s="157"/>
      <c r="M17" s="157"/>
    </row>
    <row r="18" spans="3:13">
      <c r="C18" s="157"/>
      <c r="D18" s="156"/>
      <c r="E18" s="14"/>
      <c r="F18" s="17"/>
      <c r="G18" s="157"/>
      <c r="H18" s="156"/>
      <c r="J18" s="14"/>
      <c r="K18" s="17"/>
      <c r="L18" s="157"/>
      <c r="M18" s="157"/>
    </row>
    <row r="19" spans="3:13">
      <c r="C19" s="157"/>
      <c r="D19" s="156"/>
      <c r="E19" s="14"/>
      <c r="F19" s="17"/>
      <c r="G19" s="157"/>
      <c r="H19" s="156"/>
      <c r="J19" s="14"/>
      <c r="K19" s="17"/>
      <c r="L19" s="157"/>
      <c r="M19" s="157"/>
    </row>
    <row r="20" spans="3:13">
      <c r="C20" s="157"/>
      <c r="D20" s="156"/>
      <c r="E20" s="14"/>
      <c r="F20" s="17"/>
      <c r="G20" s="157"/>
      <c r="H20" s="156"/>
      <c r="J20" s="14"/>
      <c r="K20" s="17"/>
      <c r="L20" s="157"/>
      <c r="M20" s="157"/>
    </row>
    <row r="21" spans="3:13">
      <c r="C21" s="157"/>
      <c r="D21" s="156"/>
      <c r="E21" s="14"/>
      <c r="F21" s="17"/>
      <c r="G21" s="157"/>
      <c r="H21" s="156"/>
      <c r="J21" s="14"/>
      <c r="K21" s="17"/>
      <c r="L21" s="157"/>
      <c r="M21" s="157"/>
    </row>
    <row r="22" spans="3:13">
      <c r="C22" s="157"/>
      <c r="D22" s="156"/>
      <c r="E22" s="14"/>
      <c r="F22" s="17"/>
      <c r="G22" s="157"/>
      <c r="H22" s="156"/>
      <c r="J22" s="14"/>
      <c r="K22" s="17"/>
      <c r="L22" s="157"/>
      <c r="M22" s="157"/>
    </row>
    <row r="23" spans="3:13">
      <c r="C23" s="157"/>
      <c r="D23" s="156"/>
      <c r="E23" s="14"/>
      <c r="F23" s="17"/>
      <c r="G23" s="157"/>
      <c r="H23" s="156"/>
      <c r="J23" s="14"/>
      <c r="K23" s="17"/>
      <c r="L23" s="157"/>
      <c r="M23" s="157"/>
    </row>
    <row r="24" spans="3:13">
      <c r="C24" s="157"/>
      <c r="D24" s="156"/>
      <c r="E24" s="14"/>
      <c r="F24" s="17"/>
      <c r="G24" s="157"/>
      <c r="H24" s="156"/>
      <c r="J24" s="14"/>
      <c r="K24" s="17"/>
      <c r="L24" s="157"/>
      <c r="M24" s="157"/>
    </row>
    <row r="25" spans="3:13">
      <c r="C25" s="157"/>
      <c r="D25" s="156"/>
      <c r="E25" s="14"/>
      <c r="F25" s="17"/>
      <c r="G25" s="157"/>
      <c r="H25" s="156"/>
      <c r="J25" s="14"/>
      <c r="K25" s="17"/>
      <c r="L25" s="157"/>
      <c r="M25" s="157"/>
    </row>
    <row r="26" spans="3:13">
      <c r="C26" s="157"/>
      <c r="D26" s="156"/>
      <c r="E26" s="14"/>
      <c r="F26" s="17"/>
      <c r="G26" s="157"/>
      <c r="H26" s="156"/>
      <c r="J26" s="14"/>
      <c r="K26" s="17"/>
      <c r="L26" s="157"/>
      <c r="M26" s="157"/>
    </row>
    <row r="27" spans="3:13">
      <c r="C27" s="157"/>
      <c r="D27" s="156"/>
      <c r="E27" s="14"/>
      <c r="F27" s="17"/>
      <c r="G27" s="157"/>
      <c r="H27" s="156"/>
      <c r="J27" s="14"/>
      <c r="K27" s="17"/>
      <c r="L27" s="157"/>
      <c r="M27" s="157"/>
    </row>
    <row r="28" spans="3:13">
      <c r="C28" s="157"/>
      <c r="D28" s="156"/>
      <c r="E28" s="14"/>
      <c r="F28" s="17"/>
      <c r="G28" s="157"/>
      <c r="H28" s="156"/>
      <c r="J28" s="14"/>
      <c r="K28" s="17"/>
      <c r="L28" s="157"/>
      <c r="M28" s="157"/>
    </row>
    <row r="29" spans="3:13">
      <c r="C29" s="157"/>
      <c r="D29" s="156"/>
      <c r="E29" s="14"/>
      <c r="F29" s="17"/>
      <c r="G29" s="157"/>
      <c r="H29" s="156"/>
      <c r="J29" s="14"/>
      <c r="K29" s="17"/>
      <c r="L29" s="157"/>
      <c r="M29" s="157"/>
    </row>
    <row r="30" spans="3:13">
      <c r="C30" s="157"/>
      <c r="D30" s="156"/>
      <c r="E30" s="14"/>
      <c r="F30" s="17"/>
      <c r="G30" s="157"/>
      <c r="H30" s="156"/>
      <c r="J30" s="14"/>
      <c r="K30" s="17"/>
      <c r="L30" s="157"/>
      <c r="M30" s="157"/>
    </row>
    <row r="31" spans="3:13">
      <c r="C31" s="157"/>
      <c r="D31" s="156"/>
      <c r="E31" s="14"/>
      <c r="F31" s="17"/>
      <c r="G31" s="157"/>
      <c r="H31" s="156"/>
      <c r="J31" s="14"/>
      <c r="K31" s="17"/>
      <c r="L31" s="157"/>
      <c r="M31" s="157"/>
    </row>
    <row r="32" spans="3:13">
      <c r="C32" s="157"/>
      <c r="D32" s="156"/>
      <c r="G32" s="157"/>
      <c r="H32" s="156"/>
      <c r="L32" s="157"/>
      <c r="M32" s="157"/>
    </row>
    <row r="33" spans="3:13">
      <c r="C33" s="157"/>
      <c r="D33" s="156"/>
      <c r="G33" s="157"/>
      <c r="H33" s="156"/>
      <c r="L33" s="157"/>
      <c r="M33" s="157"/>
    </row>
    <row r="34" spans="3:13">
      <c r="C34" s="157"/>
      <c r="D34" s="156"/>
      <c r="G34" s="157"/>
      <c r="H34" s="156"/>
      <c r="L34" s="157"/>
      <c r="M34" s="157"/>
    </row>
    <row r="35" spans="3:13">
      <c r="C35" s="157"/>
      <c r="D35" s="156"/>
      <c r="G35" s="157"/>
      <c r="H35" s="156"/>
      <c r="L35" s="157"/>
      <c r="M35" s="157"/>
    </row>
    <row r="36" spans="3:13">
      <c r="C36" s="157"/>
      <c r="D36" s="156"/>
      <c r="G36" s="157"/>
      <c r="H36" s="156"/>
      <c r="L36" s="157"/>
      <c r="M36" s="157"/>
    </row>
    <row r="37" spans="3:13">
      <c r="C37" s="157"/>
      <c r="D37" s="156"/>
      <c r="G37" s="157"/>
      <c r="H37" s="156"/>
      <c r="L37" s="157"/>
      <c r="M37" s="157"/>
    </row>
    <row r="38" spans="3:13">
      <c r="C38" s="157"/>
      <c r="D38" s="156"/>
      <c r="G38" s="157"/>
      <c r="H38" s="156"/>
      <c r="L38" s="157"/>
      <c r="M38" s="157"/>
    </row>
    <row r="39" spans="3:13">
      <c r="C39" s="157"/>
      <c r="D39" s="156"/>
      <c r="G39" s="157"/>
      <c r="H39" s="156"/>
      <c r="L39" s="157"/>
      <c r="M39" s="157"/>
    </row>
    <row r="40" spans="3:13">
      <c r="C40" s="157"/>
      <c r="D40" s="156"/>
      <c r="G40" s="157"/>
      <c r="H40" s="156"/>
      <c r="L40" s="157"/>
      <c r="M40" s="157"/>
    </row>
    <row r="41" spans="3:13">
      <c r="C41" s="157"/>
      <c r="D41" s="156"/>
      <c r="G41" s="157"/>
      <c r="H41" s="156"/>
      <c r="L41" s="157"/>
      <c r="M41" s="157"/>
    </row>
    <row r="42" spans="3:13">
      <c r="C42" s="157"/>
      <c r="D42" s="156"/>
      <c r="G42" s="157"/>
      <c r="H42" s="156"/>
      <c r="L42" s="157"/>
      <c r="M42" s="157"/>
    </row>
    <row r="43" spans="3:13">
      <c r="C43" s="157"/>
      <c r="D43" s="156"/>
      <c r="G43" s="157"/>
      <c r="H43" s="156"/>
      <c r="L43" s="157"/>
      <c r="M43" s="157"/>
    </row>
    <row r="44" spans="3:13">
      <c r="C44" s="157"/>
      <c r="D44" s="156"/>
      <c r="G44" s="157"/>
      <c r="H44" s="156"/>
      <c r="L44" s="157"/>
      <c r="M44" s="157"/>
    </row>
    <row r="45" spans="3:13">
      <c r="C45" s="157"/>
      <c r="D45" s="156"/>
      <c r="G45" s="157"/>
      <c r="H45" s="156"/>
      <c r="L45" s="157"/>
      <c r="M45" s="157"/>
    </row>
    <row r="46" spans="3:13">
      <c r="C46" s="157"/>
      <c r="D46" s="156"/>
      <c r="G46" s="157"/>
      <c r="H46" s="156"/>
      <c r="L46" s="157"/>
      <c r="M46" s="157"/>
    </row>
    <row r="47" spans="3:13">
      <c r="C47" s="157"/>
      <c r="D47" s="156"/>
      <c r="G47" s="157"/>
      <c r="H47" s="156"/>
      <c r="L47" s="157"/>
      <c r="M47" s="157"/>
    </row>
    <row r="48" spans="3:13">
      <c r="C48" s="157"/>
      <c r="D48" s="156"/>
      <c r="G48" s="157"/>
      <c r="H48" s="156"/>
      <c r="L48" s="157"/>
      <c r="M48" s="157"/>
    </row>
    <row r="49" spans="3:13">
      <c r="C49" s="157"/>
      <c r="D49" s="156"/>
      <c r="G49" s="157"/>
      <c r="H49" s="156"/>
      <c r="L49" s="157"/>
      <c r="M49" s="157"/>
    </row>
    <row r="50" spans="3:13">
      <c r="C50" s="157"/>
      <c r="D50" s="156"/>
      <c r="G50" s="157"/>
      <c r="H50" s="156"/>
      <c r="L50" s="157"/>
      <c r="M50" s="157"/>
    </row>
    <row r="51" spans="3:13">
      <c r="C51" s="157"/>
      <c r="D51" s="156"/>
      <c r="G51" s="157"/>
      <c r="H51" s="156"/>
      <c r="L51" s="157"/>
      <c r="M51" s="157"/>
    </row>
    <row r="52" spans="3:13">
      <c r="C52" s="157"/>
      <c r="D52" s="156"/>
      <c r="G52" s="157"/>
      <c r="H52" s="156"/>
      <c r="L52" s="157"/>
      <c r="M52" s="157"/>
    </row>
    <row r="53" spans="3:13">
      <c r="C53" s="157"/>
      <c r="D53" s="156"/>
      <c r="G53" s="157"/>
      <c r="H53" s="156"/>
      <c r="L53" s="157"/>
      <c r="M53" s="157"/>
    </row>
    <row r="54" spans="3:13">
      <c r="C54" s="157"/>
      <c r="D54" s="156"/>
      <c r="G54" s="157"/>
      <c r="H54" s="156"/>
      <c r="L54" s="157"/>
      <c r="M54" s="157"/>
    </row>
    <row r="55" spans="3:13">
      <c r="C55" s="157"/>
      <c r="D55" s="156"/>
      <c r="G55" s="157"/>
      <c r="H55" s="156"/>
      <c r="L55" s="157"/>
      <c r="M55" s="157"/>
    </row>
    <row r="56" spans="3:13">
      <c r="C56" s="157"/>
      <c r="D56" s="156"/>
      <c r="G56" s="157"/>
      <c r="H56" s="156"/>
      <c r="L56" s="157"/>
      <c r="M56" s="157"/>
    </row>
    <row r="57" spans="3:13">
      <c r="C57" s="157"/>
      <c r="D57" s="156"/>
      <c r="G57" s="157"/>
      <c r="H57" s="156"/>
      <c r="L57" s="157"/>
      <c r="M57" s="157"/>
    </row>
    <row r="58" spans="3:13">
      <c r="C58" s="157"/>
      <c r="D58" s="156"/>
      <c r="G58" s="157"/>
      <c r="H58" s="156"/>
      <c r="L58" s="157"/>
      <c r="M58" s="157"/>
    </row>
    <row r="59" spans="3:13">
      <c r="C59" s="157"/>
      <c r="D59" s="156"/>
      <c r="G59" s="157"/>
      <c r="H59" s="156"/>
      <c r="L59" s="157"/>
      <c r="M59" s="157"/>
    </row>
    <row r="60" spans="3:13">
      <c r="C60" s="157"/>
      <c r="D60" s="156"/>
      <c r="G60" s="157"/>
      <c r="H60" s="156"/>
      <c r="L60" s="157"/>
      <c r="M60" s="157"/>
    </row>
    <row r="61" spans="3:13">
      <c r="C61" s="157"/>
      <c r="D61" s="156"/>
      <c r="G61" s="157"/>
      <c r="H61" s="156"/>
      <c r="L61" s="157"/>
      <c r="M61" s="157"/>
    </row>
    <row r="62" spans="3:13">
      <c r="C62" s="157"/>
      <c r="D62" s="156"/>
      <c r="G62" s="157"/>
      <c r="H62" s="156"/>
      <c r="L62" s="157"/>
      <c r="M62" s="157"/>
    </row>
    <row r="63" spans="3:13">
      <c r="C63" s="157"/>
      <c r="D63" s="156"/>
      <c r="G63" s="157"/>
      <c r="H63" s="156"/>
      <c r="L63" s="157"/>
      <c r="M63" s="157"/>
    </row>
    <row r="64" spans="3:13">
      <c r="C64" s="157"/>
      <c r="D64" s="156"/>
      <c r="G64" s="157"/>
      <c r="H64" s="156"/>
      <c r="L64" s="157"/>
      <c r="M64" s="157"/>
    </row>
    <row r="65" spans="3:13">
      <c r="C65" s="157"/>
      <c r="D65" s="156"/>
      <c r="G65" s="157"/>
      <c r="H65" s="156"/>
      <c r="L65" s="157"/>
      <c r="M65" s="157"/>
    </row>
    <row r="66" spans="3:13">
      <c r="C66" s="157"/>
      <c r="D66" s="156"/>
      <c r="G66" s="157"/>
      <c r="H66" s="156"/>
      <c r="L66" s="157"/>
      <c r="M66" s="157"/>
    </row>
    <row r="67" spans="3:13">
      <c r="C67" s="157"/>
      <c r="D67" s="156"/>
      <c r="G67" s="157"/>
      <c r="H67" s="156"/>
      <c r="L67" s="157"/>
      <c r="M67" s="157"/>
    </row>
    <row r="68" spans="3:13">
      <c r="C68" s="157"/>
      <c r="D68" s="156"/>
      <c r="G68" s="157"/>
      <c r="H68" s="156"/>
      <c r="L68" s="157"/>
      <c r="M68" s="157"/>
    </row>
    <row r="69" spans="3:13">
      <c r="C69" s="157"/>
      <c r="D69" s="156"/>
      <c r="G69" s="157"/>
      <c r="H69" s="156"/>
      <c r="L69" s="157"/>
      <c r="M69" s="157"/>
    </row>
    <row r="70" spans="3:13">
      <c r="C70" s="157"/>
      <c r="D70" s="156"/>
      <c r="G70" s="157"/>
      <c r="H70" s="156"/>
      <c r="L70" s="157"/>
      <c r="M70" s="157"/>
    </row>
    <row r="71" spans="3:13">
      <c r="C71" s="157"/>
      <c r="D71" s="156"/>
      <c r="G71" s="157"/>
      <c r="H71" s="156"/>
      <c r="L71" s="157"/>
      <c r="M71" s="157"/>
    </row>
    <row r="72" spans="3:13">
      <c r="C72" s="157"/>
      <c r="D72" s="156"/>
      <c r="G72" s="157"/>
      <c r="H72" s="156"/>
      <c r="L72" s="157"/>
      <c r="M72" s="157"/>
    </row>
    <row r="73" spans="3:13">
      <c r="C73" s="157"/>
      <c r="D73" s="156"/>
      <c r="G73" s="157"/>
      <c r="H73" s="156"/>
      <c r="L73" s="157"/>
      <c r="M73" s="157"/>
    </row>
    <row r="74" spans="3:13">
      <c r="C74" s="157"/>
      <c r="D74" s="156"/>
      <c r="G74" s="157"/>
      <c r="H74" s="156"/>
      <c r="L74" s="157"/>
      <c r="M74" s="157"/>
    </row>
    <row r="75" spans="3:13">
      <c r="C75" s="157"/>
      <c r="D75" s="156"/>
      <c r="G75" s="157"/>
      <c r="H75" s="156"/>
      <c r="L75" s="157"/>
      <c r="M75" s="157"/>
    </row>
    <row r="76" spans="3:13">
      <c r="C76" s="157"/>
      <c r="D76" s="156"/>
      <c r="G76" s="157"/>
      <c r="H76" s="156"/>
      <c r="L76" s="157"/>
      <c r="M76" s="157"/>
    </row>
    <row r="77" spans="3:13">
      <c r="C77" s="157"/>
      <c r="D77" s="156"/>
      <c r="G77" s="157"/>
      <c r="H77" s="156"/>
      <c r="L77" s="157"/>
      <c r="M77" s="157"/>
    </row>
    <row r="78" spans="3:13">
      <c r="C78" s="157"/>
      <c r="D78" s="156"/>
      <c r="G78" s="157"/>
      <c r="H78" s="156"/>
      <c r="L78" s="157"/>
      <c r="M78" s="157"/>
    </row>
    <row r="79" spans="3:13">
      <c r="C79" s="157"/>
      <c r="D79" s="156"/>
      <c r="G79" s="157"/>
      <c r="H79" s="156"/>
      <c r="L79" s="157"/>
      <c r="M79" s="157"/>
    </row>
    <row r="80" spans="3:13">
      <c r="C80" s="157"/>
      <c r="D80" s="156"/>
      <c r="G80" s="157"/>
      <c r="H80" s="156"/>
      <c r="L80" s="157"/>
      <c r="M80" s="157"/>
    </row>
    <row r="81" spans="3:13">
      <c r="C81" s="157"/>
      <c r="D81" s="156"/>
      <c r="G81" s="157"/>
      <c r="H81" s="156"/>
      <c r="L81" s="157"/>
      <c r="M81" s="157"/>
    </row>
    <row r="82" spans="3:13">
      <c r="C82" s="157"/>
      <c r="D82" s="156"/>
      <c r="G82" s="157"/>
      <c r="H82" s="156"/>
      <c r="L82" s="157"/>
      <c r="M82" s="157"/>
    </row>
    <row r="83" spans="3:13">
      <c r="C83" s="157"/>
      <c r="D83" s="156"/>
      <c r="G83" s="157"/>
      <c r="H83" s="156"/>
      <c r="L83" s="157"/>
      <c r="M83" s="157"/>
    </row>
    <row r="84" spans="3:13">
      <c r="C84" s="157"/>
      <c r="D84" s="156"/>
      <c r="G84" s="157"/>
      <c r="H84" s="156"/>
      <c r="L84" s="157"/>
      <c r="M84" s="157"/>
    </row>
    <row r="85" spans="3:13">
      <c r="C85" s="157"/>
      <c r="D85" s="156"/>
      <c r="G85" s="157"/>
      <c r="H85" s="156"/>
      <c r="L85" s="157"/>
      <c r="M85" s="157"/>
    </row>
    <row r="86" spans="3:13">
      <c r="C86" s="157"/>
      <c r="D86" s="156"/>
      <c r="G86" s="157"/>
      <c r="H86" s="156"/>
      <c r="L86" s="157"/>
      <c r="M86" s="157"/>
    </row>
    <row r="87" spans="3:13">
      <c r="C87" s="157"/>
      <c r="D87" s="156"/>
      <c r="G87" s="157"/>
      <c r="H87" s="156"/>
      <c r="L87" s="157"/>
      <c r="M87" s="157"/>
    </row>
    <row r="88" spans="3:13">
      <c r="C88" s="157"/>
      <c r="D88" s="156"/>
      <c r="G88" s="157"/>
      <c r="H88" s="156"/>
      <c r="L88" s="157"/>
      <c r="M88" s="157"/>
    </row>
    <row r="89" spans="3:13">
      <c r="C89" s="157"/>
      <c r="D89" s="156"/>
      <c r="G89" s="157"/>
      <c r="H89" s="156"/>
      <c r="L89" s="157"/>
      <c r="M89" s="157"/>
    </row>
    <row r="90" spans="3:13">
      <c r="C90" s="157"/>
      <c r="D90" s="156"/>
      <c r="G90" s="157"/>
      <c r="H90" s="156"/>
      <c r="L90" s="157"/>
      <c r="M90" s="157"/>
    </row>
    <row r="91" spans="3:13">
      <c r="C91" s="157"/>
      <c r="D91" s="156"/>
      <c r="G91" s="157"/>
      <c r="H91" s="156"/>
      <c r="L91" s="157"/>
      <c r="M91" s="157"/>
    </row>
    <row r="92" spans="3:13">
      <c r="C92" s="157"/>
      <c r="D92" s="156"/>
      <c r="G92" s="157"/>
      <c r="H92" s="156"/>
      <c r="L92" s="157"/>
      <c r="M92" s="157"/>
    </row>
    <row r="93" spans="3:13">
      <c r="C93" s="157"/>
      <c r="D93" s="156"/>
      <c r="G93" s="157"/>
      <c r="H93" s="156"/>
      <c r="L93" s="157"/>
      <c r="M93" s="157"/>
    </row>
    <row r="94" spans="3:13">
      <c r="C94" s="157"/>
      <c r="D94" s="156"/>
      <c r="G94" s="157"/>
      <c r="H94" s="156"/>
      <c r="L94" s="157"/>
      <c r="M94" s="157"/>
    </row>
    <row r="95" spans="3:13">
      <c r="C95" s="157"/>
      <c r="D95" s="156"/>
      <c r="G95" s="157"/>
      <c r="H95" s="156"/>
      <c r="L95" s="157"/>
      <c r="M95" s="157"/>
    </row>
    <row r="96" spans="3:13">
      <c r="C96" s="157"/>
      <c r="D96" s="156"/>
      <c r="G96" s="157"/>
      <c r="H96" s="156"/>
      <c r="L96" s="157"/>
      <c r="M96" s="157"/>
    </row>
    <row r="97" spans="3:13">
      <c r="C97" s="157"/>
      <c r="D97" s="156"/>
      <c r="G97" s="157"/>
      <c r="H97" s="156"/>
      <c r="L97" s="157"/>
      <c r="M97" s="157"/>
    </row>
    <row r="98" spans="3:13">
      <c r="C98" s="157"/>
      <c r="D98" s="156"/>
      <c r="G98" s="157"/>
      <c r="H98" s="156"/>
      <c r="L98" s="157"/>
      <c r="M98" s="157"/>
    </row>
    <row r="99" spans="3:13">
      <c r="C99" s="157"/>
      <c r="D99" s="156"/>
      <c r="G99" s="157"/>
      <c r="H99" s="156"/>
      <c r="L99" s="157"/>
      <c r="M99" s="157"/>
    </row>
    <row r="100" spans="3:13">
      <c r="C100" s="157"/>
      <c r="D100" s="156"/>
      <c r="G100" s="157"/>
      <c r="H100" s="156"/>
      <c r="L100" s="157"/>
      <c r="M100" s="157"/>
    </row>
    <row r="101" spans="3:13">
      <c r="C101" s="157"/>
      <c r="D101" s="156"/>
      <c r="G101" s="157"/>
      <c r="H101" s="156"/>
      <c r="L101" s="157"/>
      <c r="M101" s="157"/>
    </row>
    <row r="102" spans="3:13">
      <c r="C102" s="157"/>
      <c r="D102" s="156"/>
      <c r="G102" s="157"/>
      <c r="H102" s="156"/>
      <c r="L102" s="157"/>
      <c r="M102" s="157"/>
    </row>
    <row r="103" spans="3:13">
      <c r="C103" s="157"/>
      <c r="D103" s="156"/>
      <c r="G103" s="157"/>
      <c r="H103" s="156"/>
      <c r="L103" s="157"/>
      <c r="M103" s="157"/>
    </row>
    <row r="104" spans="3:13">
      <c r="C104" s="157"/>
      <c r="D104" s="156"/>
      <c r="G104" s="157"/>
      <c r="H104" s="156"/>
      <c r="L104" s="157"/>
      <c r="M104" s="157"/>
    </row>
    <row r="105" spans="3:13">
      <c r="C105" s="157"/>
      <c r="D105" s="156"/>
      <c r="G105" s="157"/>
      <c r="H105" s="156"/>
      <c r="L105" s="157"/>
      <c r="M105" s="157"/>
    </row>
    <row r="106" spans="3:13">
      <c r="C106" s="157"/>
      <c r="D106" s="156"/>
      <c r="G106" s="157"/>
      <c r="H106" s="156"/>
      <c r="L106" s="157"/>
      <c r="M106" s="157"/>
    </row>
    <row r="107" spans="3:13">
      <c r="C107" s="157"/>
      <c r="D107" s="156"/>
      <c r="G107" s="157"/>
      <c r="H107" s="156"/>
      <c r="L107" s="157"/>
      <c r="M107" s="157"/>
    </row>
    <row r="108" spans="3:13">
      <c r="C108" s="157"/>
      <c r="D108" s="156"/>
      <c r="G108" s="157"/>
      <c r="H108" s="156"/>
      <c r="L108" s="157"/>
      <c r="M108" s="157"/>
    </row>
    <row r="109" spans="3:13">
      <c r="C109" s="157"/>
      <c r="D109" s="156"/>
      <c r="G109" s="157"/>
      <c r="H109" s="156"/>
      <c r="L109" s="157"/>
      <c r="M109" s="157"/>
    </row>
    <row r="110" spans="3:13">
      <c r="C110" s="157"/>
      <c r="D110" s="156"/>
      <c r="G110" s="157"/>
      <c r="H110" s="156"/>
      <c r="L110" s="157"/>
      <c r="M110" s="157"/>
    </row>
    <row r="111" spans="3:13">
      <c r="C111" s="157"/>
      <c r="D111" s="156"/>
      <c r="G111" s="157"/>
      <c r="H111" s="156"/>
      <c r="L111" s="157"/>
      <c r="M111" s="157"/>
    </row>
    <row r="112" spans="3:13">
      <c r="C112" s="157"/>
      <c r="D112" s="156"/>
      <c r="G112" s="157"/>
      <c r="H112" s="156"/>
      <c r="L112" s="157"/>
      <c r="M112" s="157"/>
    </row>
    <row r="113" spans="3:13">
      <c r="C113" s="157"/>
      <c r="D113" s="156"/>
      <c r="G113" s="157"/>
      <c r="H113" s="156"/>
      <c r="L113" s="157"/>
      <c r="M113" s="157"/>
    </row>
    <row r="114" spans="3:13">
      <c r="C114" s="157"/>
      <c r="D114" s="156"/>
      <c r="G114" s="157"/>
      <c r="H114" s="156"/>
      <c r="L114" s="157"/>
      <c r="M114" s="157"/>
    </row>
    <row r="115" spans="3:13">
      <c r="C115" s="157"/>
      <c r="D115" s="156"/>
      <c r="G115" s="157"/>
      <c r="H115" s="156"/>
      <c r="L115" s="157"/>
      <c r="M115" s="157"/>
    </row>
    <row r="116" spans="3:13">
      <c r="C116" s="157"/>
      <c r="D116" s="156"/>
      <c r="G116" s="157"/>
      <c r="H116" s="156"/>
      <c r="L116" s="157"/>
      <c r="M116" s="157"/>
    </row>
    <row r="117" spans="3:13">
      <c r="C117" s="157"/>
      <c r="D117" s="156"/>
      <c r="G117" s="157"/>
      <c r="H117" s="156"/>
      <c r="L117" s="157"/>
      <c r="M117" s="157"/>
    </row>
    <row r="118" spans="3:13">
      <c r="C118" s="157"/>
      <c r="D118" s="156"/>
      <c r="G118" s="157"/>
      <c r="H118" s="156"/>
      <c r="L118" s="157"/>
      <c r="M118" s="157"/>
    </row>
    <row r="119" spans="3:13">
      <c r="C119" s="157"/>
      <c r="D119" s="156"/>
      <c r="G119" s="157"/>
      <c r="H119" s="156"/>
      <c r="L119" s="157"/>
      <c r="M119" s="157"/>
    </row>
    <row r="120" spans="3:13">
      <c r="C120" s="157"/>
      <c r="D120" s="156"/>
      <c r="G120" s="157"/>
      <c r="H120" s="156"/>
      <c r="L120" s="157"/>
      <c r="M120" s="157"/>
    </row>
    <row r="121" spans="3:13">
      <c r="C121" s="157"/>
      <c r="D121" s="156"/>
      <c r="G121" s="157"/>
      <c r="H121" s="156"/>
      <c r="L121" s="157"/>
      <c r="M121" s="157"/>
    </row>
    <row r="122" spans="3:13">
      <c r="C122" s="157"/>
      <c r="D122" s="156"/>
      <c r="G122" s="157"/>
      <c r="H122" s="156"/>
      <c r="L122" s="157"/>
      <c r="M122" s="157"/>
    </row>
    <row r="123" spans="3:13">
      <c r="C123" s="157"/>
      <c r="D123" s="156"/>
      <c r="G123" s="157"/>
      <c r="H123" s="156"/>
      <c r="L123" s="157"/>
      <c r="M123" s="157"/>
    </row>
    <row r="124" spans="3:13">
      <c r="C124" s="157"/>
      <c r="D124" s="156"/>
      <c r="G124" s="157"/>
      <c r="H124" s="156"/>
      <c r="L124" s="157"/>
      <c r="M124" s="157"/>
    </row>
    <row r="125" spans="3:13">
      <c r="C125" s="157"/>
      <c r="D125" s="156"/>
      <c r="G125" s="157"/>
      <c r="H125" s="156"/>
      <c r="L125" s="157"/>
      <c r="M125" s="157"/>
    </row>
    <row r="126" spans="3:13">
      <c r="C126" s="157"/>
      <c r="D126" s="156"/>
      <c r="G126" s="157"/>
      <c r="H126" s="156"/>
      <c r="L126" s="157"/>
      <c r="M126" s="157"/>
    </row>
    <row r="127" spans="3:13">
      <c r="C127" s="157"/>
      <c r="D127" s="156"/>
      <c r="G127" s="157"/>
      <c r="H127" s="156"/>
      <c r="L127" s="157"/>
      <c r="M127" s="157"/>
    </row>
    <row r="128" spans="3:13">
      <c r="C128" s="157"/>
      <c r="D128" s="156"/>
      <c r="G128" s="157"/>
      <c r="H128" s="156"/>
      <c r="L128" s="157"/>
      <c r="M128" s="157"/>
    </row>
    <row r="129" spans="3:13">
      <c r="C129" s="157"/>
      <c r="D129" s="156"/>
      <c r="G129" s="157"/>
      <c r="H129" s="156"/>
      <c r="L129" s="157"/>
      <c r="M129" s="157"/>
    </row>
    <row r="130" spans="3:13">
      <c r="C130" s="157"/>
      <c r="D130" s="156"/>
      <c r="G130" s="157"/>
      <c r="H130" s="156"/>
      <c r="L130" s="157"/>
      <c r="M130" s="157"/>
    </row>
    <row r="131" spans="3:13">
      <c r="C131" s="157"/>
      <c r="D131" s="156"/>
      <c r="G131" s="157"/>
      <c r="H131" s="156"/>
      <c r="L131" s="157"/>
      <c r="M131" s="157"/>
    </row>
    <row r="132" spans="3:13">
      <c r="C132" s="157"/>
      <c r="D132" s="156"/>
      <c r="G132" s="157"/>
      <c r="H132" s="156"/>
      <c r="L132" s="157"/>
      <c r="M132" s="157"/>
    </row>
    <row r="133" spans="3:13">
      <c r="C133" s="157"/>
      <c r="D133" s="156"/>
      <c r="G133" s="157"/>
      <c r="H133" s="156"/>
      <c r="L133" s="157"/>
      <c r="M133" s="157"/>
    </row>
    <row r="134" spans="3:13">
      <c r="C134" s="157"/>
      <c r="D134" s="156"/>
      <c r="G134" s="157"/>
      <c r="H134" s="156"/>
      <c r="L134" s="157"/>
      <c r="M134" s="157"/>
    </row>
    <row r="135" spans="3:13">
      <c r="C135" s="157"/>
      <c r="D135" s="156"/>
      <c r="G135" s="157"/>
      <c r="H135" s="156"/>
      <c r="L135" s="157"/>
      <c r="M135" s="157"/>
    </row>
    <row r="136" spans="3:13">
      <c r="C136" s="157"/>
      <c r="D136" s="156"/>
      <c r="G136" s="157"/>
      <c r="H136" s="156"/>
      <c r="L136" s="157"/>
      <c r="M136" s="157"/>
    </row>
    <row r="137" spans="3:13">
      <c r="C137" s="157"/>
      <c r="D137" s="156"/>
      <c r="G137" s="157"/>
      <c r="H137" s="156"/>
      <c r="L137" s="157"/>
      <c r="M137" s="157"/>
    </row>
    <row r="138" spans="3:13">
      <c r="C138" s="157"/>
      <c r="D138" s="156"/>
      <c r="G138" s="157"/>
      <c r="H138" s="156"/>
      <c r="L138" s="157"/>
      <c r="M138" s="157"/>
    </row>
    <row r="139" spans="3:13">
      <c r="C139" s="157"/>
      <c r="D139" s="156"/>
      <c r="G139" s="157"/>
      <c r="H139" s="156"/>
      <c r="L139" s="157"/>
      <c r="M139" s="157"/>
    </row>
    <row r="140" spans="3:13">
      <c r="C140" s="157"/>
      <c r="D140" s="156"/>
      <c r="G140" s="157"/>
      <c r="H140" s="156"/>
      <c r="L140" s="157"/>
      <c r="M140" s="157"/>
    </row>
    <row r="141" spans="3:13">
      <c r="C141" s="157"/>
      <c r="D141" s="156"/>
      <c r="G141" s="157"/>
      <c r="H141" s="156"/>
      <c r="L141" s="157"/>
      <c r="M141" s="157"/>
    </row>
    <row r="142" spans="3:13">
      <c r="C142" s="157"/>
      <c r="D142" s="156"/>
      <c r="G142" s="157"/>
      <c r="H142" s="156"/>
      <c r="L142" s="157"/>
      <c r="M142" s="157"/>
    </row>
    <row r="143" spans="3:13">
      <c r="C143" s="157"/>
      <c r="D143" s="156"/>
      <c r="G143" s="157"/>
      <c r="H143" s="156"/>
      <c r="L143" s="157"/>
      <c r="M143" s="157"/>
    </row>
    <row r="144" spans="3:13">
      <c r="C144" s="157"/>
      <c r="D144" s="156"/>
      <c r="G144" s="157"/>
      <c r="H144" s="156"/>
      <c r="L144" s="157"/>
      <c r="M144" s="157"/>
    </row>
    <row r="145" spans="3:13">
      <c r="C145" s="157"/>
      <c r="D145" s="156"/>
      <c r="G145" s="157"/>
      <c r="H145" s="156"/>
      <c r="L145" s="157"/>
      <c r="M145" s="157"/>
    </row>
    <row r="146" spans="3:13">
      <c r="C146" s="157"/>
      <c r="D146" s="156"/>
      <c r="G146" s="157"/>
      <c r="H146" s="156"/>
      <c r="L146" s="157"/>
      <c r="M146" s="157"/>
    </row>
    <row r="147" spans="3:13">
      <c r="C147" s="157"/>
      <c r="D147" s="156"/>
      <c r="G147" s="157"/>
      <c r="H147" s="156"/>
      <c r="L147" s="157"/>
      <c r="M147" s="157"/>
    </row>
    <row r="148" spans="3:13">
      <c r="C148" s="157"/>
      <c r="D148" s="156"/>
      <c r="G148" s="157"/>
      <c r="H148" s="156"/>
      <c r="L148" s="157"/>
      <c r="M148" s="157"/>
    </row>
    <row r="149" spans="3:13">
      <c r="C149" s="157"/>
      <c r="D149" s="156"/>
      <c r="G149" s="157"/>
      <c r="H149" s="156"/>
      <c r="L149" s="157"/>
      <c r="M149" s="157"/>
    </row>
    <row r="150" spans="3:13">
      <c r="C150" s="157"/>
      <c r="D150" s="156"/>
      <c r="G150" s="157"/>
      <c r="H150" s="156"/>
      <c r="L150" s="157"/>
      <c r="M150" s="157"/>
    </row>
    <row r="151" spans="3:13">
      <c r="C151" s="157"/>
      <c r="D151" s="156"/>
      <c r="G151" s="157"/>
      <c r="H151" s="156"/>
      <c r="L151" s="157"/>
      <c r="M151" s="157"/>
    </row>
    <row r="152" spans="3:13">
      <c r="C152" s="157"/>
      <c r="D152" s="156"/>
      <c r="G152" s="157"/>
      <c r="H152" s="156"/>
      <c r="L152" s="157"/>
      <c r="M152" s="157"/>
    </row>
    <row r="153" spans="3:13">
      <c r="C153" s="157"/>
      <c r="D153" s="156"/>
      <c r="G153" s="157"/>
      <c r="H153" s="156"/>
      <c r="L153" s="157"/>
      <c r="M153" s="157"/>
    </row>
    <row r="154" spans="3:13">
      <c r="C154" s="157"/>
      <c r="D154" s="156"/>
      <c r="G154" s="157"/>
      <c r="H154" s="156"/>
      <c r="L154" s="157"/>
      <c r="M154" s="157"/>
    </row>
    <row r="155" spans="3:13">
      <c r="C155" s="157"/>
      <c r="D155" s="156"/>
      <c r="G155" s="157"/>
      <c r="H155" s="156"/>
      <c r="L155" s="157"/>
      <c r="M155" s="157"/>
    </row>
    <row r="156" spans="3:13">
      <c r="C156" s="157"/>
      <c r="D156" s="156"/>
      <c r="G156" s="157"/>
      <c r="H156" s="156"/>
      <c r="L156" s="157"/>
      <c r="M156" s="157"/>
    </row>
    <row r="157" spans="3:13">
      <c r="C157" s="157"/>
      <c r="D157" s="156"/>
      <c r="G157" s="157"/>
      <c r="H157" s="156"/>
      <c r="L157" s="157"/>
      <c r="M157" s="157"/>
    </row>
    <row r="158" spans="3:13">
      <c r="C158" s="157"/>
      <c r="D158" s="156"/>
      <c r="G158" s="157"/>
      <c r="H158" s="156"/>
      <c r="L158" s="157"/>
      <c r="M158" s="157"/>
    </row>
    <row r="159" spans="3:13">
      <c r="C159" s="157"/>
      <c r="D159" s="156"/>
      <c r="G159" s="157"/>
      <c r="H159" s="156"/>
      <c r="L159" s="157"/>
      <c r="M159" s="157"/>
    </row>
    <row r="160" spans="3:13">
      <c r="C160" s="157"/>
      <c r="D160" s="156"/>
      <c r="G160" s="157"/>
      <c r="H160" s="156"/>
      <c r="L160" s="157"/>
      <c r="M160" s="157"/>
    </row>
    <row r="161" spans="3:13">
      <c r="C161" s="157"/>
      <c r="D161" s="156"/>
      <c r="G161" s="157"/>
      <c r="H161" s="156"/>
      <c r="L161" s="157"/>
      <c r="M161" s="157"/>
    </row>
    <row r="162" spans="3:13">
      <c r="C162" s="157"/>
      <c r="D162" s="156"/>
      <c r="G162" s="157"/>
      <c r="H162" s="156"/>
      <c r="L162" s="157"/>
      <c r="M162" s="157"/>
    </row>
    <row r="163" spans="3:13">
      <c r="C163" s="157"/>
      <c r="D163" s="156"/>
      <c r="G163" s="157"/>
      <c r="H163" s="156"/>
      <c r="L163" s="157"/>
      <c r="M163" s="157"/>
    </row>
    <row r="164" spans="3:13">
      <c r="C164" s="157"/>
      <c r="D164" s="156"/>
      <c r="G164" s="157"/>
      <c r="H164" s="156"/>
      <c r="L164" s="157"/>
      <c r="M164" s="157"/>
    </row>
    <row r="165" spans="3:13">
      <c r="C165" s="157"/>
      <c r="D165" s="156"/>
      <c r="G165" s="157"/>
      <c r="H165" s="156"/>
      <c r="L165" s="157"/>
      <c r="M165" s="157"/>
    </row>
    <row r="166" spans="3:13">
      <c r="C166" s="157"/>
      <c r="D166" s="156"/>
      <c r="G166" s="157"/>
      <c r="H166" s="156"/>
      <c r="L166" s="157"/>
      <c r="M166" s="157"/>
    </row>
    <row r="167" spans="3:13">
      <c r="C167" s="157"/>
      <c r="D167" s="156"/>
      <c r="G167" s="157"/>
      <c r="H167" s="156"/>
      <c r="L167" s="157"/>
      <c r="M167" s="157"/>
    </row>
    <row r="168" spans="3:13">
      <c r="C168" s="157"/>
      <c r="D168" s="156"/>
      <c r="G168" s="157"/>
      <c r="H168" s="156"/>
      <c r="L168" s="157"/>
      <c r="M168" s="157"/>
    </row>
    <row r="169" spans="3:13">
      <c r="C169" s="157"/>
      <c r="D169" s="156"/>
      <c r="G169" s="157"/>
      <c r="H169" s="156"/>
      <c r="L169" s="157"/>
      <c r="M169" s="157"/>
    </row>
    <row r="170" spans="3:13">
      <c r="C170" s="157"/>
      <c r="D170" s="156"/>
      <c r="G170" s="157"/>
      <c r="H170" s="156"/>
      <c r="L170" s="157"/>
      <c r="M170" s="157"/>
    </row>
    <row r="171" spans="3:13">
      <c r="C171" s="157"/>
      <c r="D171" s="156"/>
      <c r="G171" s="157"/>
      <c r="H171" s="156"/>
      <c r="L171" s="157"/>
      <c r="M171" s="157"/>
    </row>
    <row r="172" spans="3:13">
      <c r="C172" s="157"/>
      <c r="D172" s="156"/>
      <c r="G172" s="157"/>
      <c r="H172" s="156"/>
      <c r="L172" s="157"/>
      <c r="M172" s="157"/>
    </row>
    <row r="173" spans="3:13">
      <c r="C173" s="157"/>
      <c r="D173" s="156"/>
      <c r="G173" s="157"/>
      <c r="H173" s="156"/>
      <c r="L173" s="157"/>
      <c r="M173" s="157"/>
    </row>
    <row r="174" spans="3:13">
      <c r="C174" s="157"/>
      <c r="D174" s="156"/>
      <c r="G174" s="157"/>
      <c r="H174" s="156"/>
      <c r="L174" s="157"/>
      <c r="M174" s="157"/>
    </row>
    <row r="175" spans="3:13">
      <c r="C175" s="157"/>
      <c r="D175" s="156"/>
      <c r="G175" s="157"/>
      <c r="H175" s="156"/>
      <c r="L175" s="157"/>
      <c r="M175" s="157"/>
    </row>
    <row r="176" spans="3:13">
      <c r="C176" s="157"/>
      <c r="D176" s="156"/>
      <c r="G176" s="157"/>
      <c r="H176" s="156"/>
      <c r="L176" s="157"/>
      <c r="M176" s="157"/>
    </row>
    <row r="177" spans="3:13">
      <c r="C177" s="157"/>
      <c r="D177" s="156"/>
      <c r="G177" s="157"/>
      <c r="H177" s="156"/>
      <c r="L177" s="157"/>
      <c r="M177" s="157"/>
    </row>
    <row r="178" spans="3:13">
      <c r="C178" s="157"/>
      <c r="D178" s="156"/>
      <c r="G178" s="157"/>
      <c r="H178" s="156"/>
      <c r="L178" s="157"/>
      <c r="M178" s="157"/>
    </row>
    <row r="179" spans="3:13">
      <c r="C179" s="157"/>
      <c r="D179" s="156"/>
      <c r="G179" s="157"/>
      <c r="H179" s="156"/>
      <c r="L179" s="157"/>
      <c r="M179" s="157"/>
    </row>
    <row r="180" spans="3:13">
      <c r="C180" s="157"/>
      <c r="D180" s="156"/>
      <c r="G180" s="157"/>
      <c r="H180" s="156"/>
      <c r="L180" s="157"/>
      <c r="M180" s="157"/>
    </row>
    <row r="181" spans="3:13">
      <c r="C181" s="157"/>
      <c r="D181" s="156"/>
      <c r="G181" s="157"/>
      <c r="H181" s="156"/>
      <c r="L181" s="157"/>
      <c r="M181" s="157"/>
    </row>
    <row r="182" spans="3:13">
      <c r="C182" s="157"/>
      <c r="D182" s="156"/>
      <c r="G182" s="157"/>
      <c r="H182" s="156"/>
      <c r="L182" s="157"/>
      <c r="M182" s="157"/>
    </row>
    <row r="183" spans="3:13">
      <c r="C183" s="157"/>
      <c r="D183" s="156"/>
      <c r="G183" s="157"/>
      <c r="H183" s="156"/>
      <c r="L183" s="157"/>
      <c r="M183" s="157"/>
    </row>
    <row r="184" spans="3:13">
      <c r="C184" s="157"/>
      <c r="D184" s="156"/>
      <c r="G184" s="157"/>
      <c r="H184" s="156"/>
      <c r="L184" s="157"/>
      <c r="M184" s="157"/>
    </row>
    <row r="185" spans="3:13">
      <c r="C185" s="157"/>
      <c r="D185" s="156"/>
      <c r="G185" s="157"/>
      <c r="H185" s="156"/>
      <c r="L185" s="157"/>
      <c r="M185" s="157"/>
    </row>
    <row r="186" spans="3:13">
      <c r="C186" s="157"/>
      <c r="D186" s="156"/>
      <c r="G186" s="157"/>
      <c r="H186" s="156"/>
      <c r="L186" s="157"/>
      <c r="M186" s="157"/>
    </row>
    <row r="187" spans="3:13">
      <c r="C187" s="157"/>
      <c r="D187" s="156"/>
      <c r="G187" s="157"/>
      <c r="H187" s="156"/>
      <c r="L187" s="157"/>
      <c r="M187" s="157"/>
    </row>
    <row r="188" spans="3:13">
      <c r="C188" s="157"/>
      <c r="D188" s="156"/>
      <c r="G188" s="157"/>
      <c r="H188" s="156"/>
      <c r="L188" s="157"/>
      <c r="M188" s="157"/>
    </row>
    <row r="189" spans="3:13">
      <c r="C189" s="157"/>
      <c r="D189" s="156"/>
      <c r="G189" s="157"/>
      <c r="H189" s="156"/>
      <c r="L189" s="157"/>
      <c r="M189" s="157"/>
    </row>
    <row r="190" spans="3:13">
      <c r="C190" s="157"/>
      <c r="D190" s="156"/>
      <c r="G190" s="157"/>
      <c r="H190" s="156"/>
      <c r="L190" s="157"/>
      <c r="M190" s="157"/>
    </row>
    <row r="191" spans="3:13">
      <c r="C191" s="157"/>
      <c r="D191" s="156"/>
      <c r="G191" s="157"/>
      <c r="H191" s="156"/>
      <c r="L191" s="157"/>
      <c r="M191" s="157"/>
    </row>
    <row r="192" spans="3:13">
      <c r="C192" s="157"/>
      <c r="D192" s="156"/>
      <c r="G192" s="157"/>
      <c r="H192" s="156"/>
      <c r="L192" s="157"/>
      <c r="M192" s="157"/>
    </row>
    <row r="193" spans="3:13">
      <c r="C193" s="157"/>
      <c r="D193" s="156"/>
      <c r="G193" s="157"/>
      <c r="H193" s="156"/>
      <c r="L193" s="157"/>
      <c r="M193" s="157"/>
    </row>
    <row r="194" spans="3:13">
      <c r="C194" s="157"/>
      <c r="D194" s="156"/>
      <c r="G194" s="157"/>
      <c r="H194" s="156"/>
      <c r="L194" s="157"/>
      <c r="M194" s="157"/>
    </row>
    <row r="195" spans="3:13">
      <c r="C195" s="157"/>
      <c r="D195" s="156"/>
      <c r="G195" s="157"/>
      <c r="H195" s="156"/>
      <c r="L195" s="157"/>
      <c r="M195" s="157"/>
    </row>
    <row r="196" spans="3:13">
      <c r="C196" s="157"/>
      <c r="D196" s="156"/>
      <c r="G196" s="157"/>
      <c r="H196" s="156"/>
      <c r="L196" s="157"/>
      <c r="M196" s="157"/>
    </row>
    <row r="197" spans="3:13">
      <c r="C197" s="157"/>
      <c r="D197" s="156"/>
      <c r="G197" s="157"/>
      <c r="H197" s="156"/>
      <c r="L197" s="157"/>
      <c r="M197" s="157"/>
    </row>
    <row r="198" spans="3:13">
      <c r="C198" s="157"/>
      <c r="D198" s="156"/>
      <c r="G198" s="157"/>
      <c r="H198" s="156"/>
      <c r="L198" s="157"/>
      <c r="M198" s="157"/>
    </row>
    <row r="199" spans="3:13">
      <c r="C199" s="157"/>
      <c r="D199" s="156"/>
      <c r="G199" s="157"/>
      <c r="H199" s="156"/>
      <c r="L199" s="157"/>
      <c r="M199" s="157"/>
    </row>
    <row r="200" spans="3:13">
      <c r="C200" s="157"/>
      <c r="D200" s="156"/>
      <c r="G200" s="157"/>
      <c r="H200" s="156"/>
      <c r="L200" s="157"/>
      <c r="M200" s="157"/>
    </row>
    <row r="201" spans="3:13">
      <c r="C201" s="157"/>
      <c r="D201" s="156"/>
      <c r="G201" s="157"/>
      <c r="H201" s="156"/>
      <c r="L201" s="157"/>
      <c r="M201" s="157"/>
    </row>
    <row r="202" spans="3:13">
      <c r="C202" s="157"/>
      <c r="D202" s="156"/>
      <c r="G202" s="157"/>
      <c r="H202" s="156"/>
      <c r="L202" s="157"/>
      <c r="M202" s="157"/>
    </row>
    <row r="203" spans="3:13">
      <c r="C203" s="157"/>
      <c r="D203" s="156"/>
      <c r="G203" s="157"/>
      <c r="H203" s="156"/>
      <c r="L203" s="157"/>
      <c r="M203" s="157"/>
    </row>
    <row r="204" spans="3:13">
      <c r="C204" s="157"/>
      <c r="D204" s="156"/>
      <c r="G204" s="157"/>
      <c r="H204" s="156"/>
      <c r="L204" s="157"/>
      <c r="M204" s="157"/>
    </row>
    <row r="205" spans="3:13">
      <c r="C205" s="157"/>
      <c r="D205" s="156"/>
      <c r="G205" s="157"/>
      <c r="H205" s="156"/>
      <c r="L205" s="157"/>
      <c r="M205" s="157"/>
    </row>
    <row r="206" spans="3:13">
      <c r="C206" s="157"/>
      <c r="D206" s="156"/>
      <c r="G206" s="157"/>
      <c r="H206" s="156"/>
      <c r="L206" s="157"/>
      <c r="M206" s="157"/>
    </row>
    <row r="207" spans="3:13">
      <c r="C207" s="157"/>
      <c r="D207" s="156"/>
      <c r="G207" s="157"/>
      <c r="H207" s="156"/>
      <c r="L207" s="157"/>
      <c r="M207" s="157"/>
    </row>
    <row r="208" spans="3:13">
      <c r="C208" s="157"/>
      <c r="D208" s="156"/>
      <c r="G208" s="157"/>
      <c r="H208" s="156"/>
      <c r="L208" s="157"/>
      <c r="M208" s="157"/>
    </row>
    <row r="209" spans="3:13">
      <c r="C209" s="157"/>
      <c r="D209" s="156"/>
      <c r="G209" s="157"/>
      <c r="H209" s="156"/>
      <c r="L209" s="157"/>
      <c r="M209" s="157"/>
    </row>
    <row r="210" spans="3:13">
      <c r="C210" s="157"/>
      <c r="D210" s="156"/>
      <c r="G210" s="157"/>
      <c r="H210" s="156"/>
      <c r="L210" s="157"/>
      <c r="M210" s="157"/>
    </row>
    <row r="211" spans="3:13">
      <c r="C211" s="157"/>
      <c r="D211" s="156"/>
      <c r="G211" s="157"/>
      <c r="H211" s="156"/>
      <c r="L211" s="157"/>
      <c r="M211" s="157"/>
    </row>
    <row r="212" spans="3:13">
      <c r="C212" s="157"/>
      <c r="D212" s="156"/>
      <c r="G212" s="157"/>
      <c r="H212" s="156"/>
      <c r="L212" s="157"/>
      <c r="M212" s="157"/>
    </row>
    <row r="213" spans="3:13">
      <c r="C213" s="157"/>
      <c r="D213" s="156"/>
      <c r="G213" s="157"/>
      <c r="H213" s="156"/>
      <c r="L213" s="157"/>
      <c r="M213" s="157"/>
    </row>
    <row r="214" spans="3:13">
      <c r="C214" s="157"/>
      <c r="D214" s="156"/>
      <c r="G214" s="157"/>
      <c r="H214" s="156"/>
      <c r="L214" s="157"/>
      <c r="M214" s="157"/>
    </row>
    <row r="215" spans="3:13">
      <c r="C215" s="157"/>
      <c r="D215" s="156"/>
      <c r="G215" s="157"/>
      <c r="H215" s="156"/>
      <c r="L215" s="157"/>
      <c r="M215" s="157"/>
    </row>
    <row r="216" spans="3:13">
      <c r="C216" s="157"/>
      <c r="D216" s="156"/>
      <c r="G216" s="157"/>
      <c r="H216" s="156"/>
      <c r="L216" s="157"/>
      <c r="M216" s="157"/>
    </row>
    <row r="217" spans="3:13">
      <c r="C217" s="157"/>
      <c r="D217" s="156"/>
      <c r="G217" s="157"/>
      <c r="H217" s="156"/>
      <c r="L217" s="157"/>
      <c r="M217" s="157"/>
    </row>
    <row r="218" spans="3:13">
      <c r="C218" s="157"/>
      <c r="D218" s="156"/>
      <c r="G218" s="157"/>
      <c r="H218" s="156"/>
      <c r="L218" s="157"/>
      <c r="M218" s="157"/>
    </row>
    <row r="219" spans="3:13">
      <c r="C219" s="157"/>
      <c r="D219" s="156"/>
      <c r="G219" s="157"/>
      <c r="H219" s="156"/>
      <c r="L219" s="157"/>
      <c r="M219" s="157"/>
    </row>
    <row r="220" spans="3:13">
      <c r="C220" s="157"/>
      <c r="D220" s="156"/>
      <c r="G220" s="157"/>
      <c r="H220" s="156"/>
      <c r="L220" s="157"/>
      <c r="M220" s="157"/>
    </row>
    <row r="221" spans="3:13">
      <c r="C221" s="157"/>
      <c r="D221" s="156"/>
      <c r="G221" s="157"/>
      <c r="H221" s="156"/>
      <c r="L221" s="157"/>
      <c r="M221" s="157"/>
    </row>
    <row r="222" spans="3:13">
      <c r="C222" s="157"/>
      <c r="D222" s="156"/>
      <c r="G222" s="157"/>
      <c r="H222" s="156"/>
      <c r="L222" s="157"/>
      <c r="M222" s="157"/>
    </row>
    <row r="223" spans="3:13">
      <c r="C223" s="157"/>
      <c r="D223" s="156"/>
      <c r="G223" s="157"/>
      <c r="H223" s="156"/>
      <c r="L223" s="157"/>
      <c r="M223" s="157"/>
    </row>
    <row r="224" spans="3:13">
      <c r="C224" s="157"/>
      <c r="D224" s="156"/>
      <c r="G224" s="157"/>
      <c r="H224" s="156"/>
      <c r="L224" s="157"/>
      <c r="M224" s="157"/>
    </row>
    <row r="225" spans="3:13">
      <c r="C225" s="157"/>
      <c r="D225" s="156"/>
      <c r="G225" s="157"/>
      <c r="H225" s="156"/>
      <c r="L225" s="157"/>
      <c r="M225" s="157"/>
    </row>
    <row r="226" spans="3:13">
      <c r="C226" s="157"/>
      <c r="D226" s="156"/>
      <c r="G226" s="157"/>
      <c r="H226" s="156"/>
      <c r="L226" s="157"/>
      <c r="M226" s="157"/>
    </row>
    <row r="227" spans="3:13">
      <c r="C227" s="157"/>
      <c r="D227" s="156"/>
      <c r="G227" s="157"/>
      <c r="H227" s="156"/>
      <c r="L227" s="157"/>
      <c r="M227" s="157"/>
    </row>
    <row r="228" spans="3:13">
      <c r="C228" s="157"/>
      <c r="D228" s="156"/>
      <c r="G228" s="157"/>
      <c r="H228" s="156"/>
      <c r="L228" s="157"/>
      <c r="M228" s="157"/>
    </row>
    <row r="229" spans="3:13">
      <c r="C229" s="157"/>
      <c r="D229" s="156"/>
      <c r="G229" s="157"/>
      <c r="H229" s="156"/>
      <c r="L229" s="157"/>
      <c r="M229" s="157"/>
    </row>
    <row r="230" spans="3:13">
      <c r="C230" s="157"/>
      <c r="D230" s="156"/>
      <c r="G230" s="157"/>
      <c r="H230" s="156"/>
      <c r="L230" s="157"/>
      <c r="M230" s="157"/>
    </row>
    <row r="231" spans="3:13">
      <c r="C231" s="157"/>
      <c r="D231" s="156"/>
      <c r="G231" s="157"/>
      <c r="H231" s="156"/>
      <c r="L231" s="157"/>
      <c r="M231" s="157"/>
    </row>
    <row r="232" spans="3:13">
      <c r="C232" s="157"/>
      <c r="D232" s="156"/>
      <c r="G232" s="157"/>
      <c r="H232" s="156"/>
      <c r="L232" s="157"/>
      <c r="M232" s="157"/>
    </row>
    <row r="233" spans="3:13">
      <c r="C233" s="157"/>
      <c r="D233" s="156"/>
      <c r="G233" s="157"/>
      <c r="H233" s="156"/>
      <c r="L233" s="157"/>
      <c r="M233" s="157"/>
    </row>
    <row r="234" spans="3:13">
      <c r="C234" s="157"/>
      <c r="D234" s="156"/>
      <c r="G234" s="157"/>
      <c r="H234" s="156"/>
      <c r="L234" s="157"/>
      <c r="M234" s="157"/>
    </row>
    <row r="235" spans="3:13">
      <c r="C235" s="157"/>
      <c r="D235" s="156"/>
      <c r="G235" s="157"/>
      <c r="H235" s="156"/>
      <c r="L235" s="157"/>
      <c r="M235" s="157"/>
    </row>
    <row r="236" spans="3:13">
      <c r="C236" s="157"/>
      <c r="D236" s="156"/>
      <c r="G236" s="157"/>
      <c r="H236" s="156"/>
      <c r="L236" s="157"/>
      <c r="M236" s="157"/>
    </row>
    <row r="237" spans="3:13">
      <c r="C237" s="157"/>
      <c r="D237" s="156"/>
      <c r="G237" s="157"/>
      <c r="H237" s="156"/>
      <c r="L237" s="157"/>
      <c r="M237" s="157"/>
    </row>
    <row r="238" spans="3:13">
      <c r="C238" s="157"/>
      <c r="D238" s="156"/>
      <c r="G238" s="157"/>
      <c r="H238" s="156"/>
      <c r="L238" s="157"/>
      <c r="M238" s="157"/>
    </row>
    <row r="239" spans="3:13">
      <c r="C239" s="157"/>
      <c r="D239" s="156"/>
      <c r="G239" s="157"/>
      <c r="H239" s="156"/>
      <c r="L239" s="157"/>
      <c r="M239" s="157"/>
    </row>
    <row r="240" spans="3:13">
      <c r="C240" s="157"/>
      <c r="D240" s="156"/>
      <c r="G240" s="157"/>
      <c r="H240" s="156"/>
      <c r="L240" s="157"/>
      <c r="M240" s="157"/>
    </row>
    <row r="241" spans="3:13">
      <c r="C241" s="157"/>
      <c r="D241" s="156"/>
      <c r="G241" s="157"/>
      <c r="H241" s="156"/>
      <c r="L241" s="157"/>
      <c r="M241" s="157"/>
    </row>
    <row r="242" spans="3:13">
      <c r="C242" s="157"/>
      <c r="D242" s="156"/>
      <c r="G242" s="157"/>
      <c r="H242" s="156"/>
      <c r="L242" s="157"/>
      <c r="M242" s="157"/>
    </row>
    <row r="243" spans="3:13">
      <c r="C243" s="157"/>
      <c r="D243" s="156"/>
      <c r="G243" s="157"/>
      <c r="H243" s="156"/>
      <c r="L243" s="157"/>
      <c r="M243" s="157"/>
    </row>
    <row r="244" spans="3:13">
      <c r="C244" s="157"/>
      <c r="D244" s="156"/>
      <c r="G244" s="157"/>
      <c r="H244" s="156"/>
      <c r="L244" s="157"/>
      <c r="M244" s="157"/>
    </row>
    <row r="245" spans="3:13">
      <c r="C245" s="157"/>
      <c r="D245" s="156"/>
      <c r="G245" s="157"/>
      <c r="H245" s="156"/>
      <c r="L245" s="157"/>
      <c r="M245" s="157"/>
    </row>
    <row r="246" spans="3:13">
      <c r="C246" s="157"/>
      <c r="D246" s="156"/>
      <c r="G246" s="157"/>
      <c r="H246" s="156"/>
      <c r="L246" s="157"/>
      <c r="M246" s="157"/>
    </row>
    <row r="247" spans="3:13">
      <c r="C247" s="157"/>
      <c r="D247" s="156"/>
      <c r="G247" s="157"/>
      <c r="H247" s="156"/>
      <c r="L247" s="157"/>
      <c r="M247" s="157"/>
    </row>
    <row r="248" spans="3:13">
      <c r="C248" s="157"/>
      <c r="D248" s="156"/>
      <c r="G248" s="157"/>
      <c r="H248" s="156"/>
      <c r="L248" s="157"/>
      <c r="M248" s="157"/>
    </row>
    <row r="249" spans="3:13">
      <c r="C249" s="157"/>
      <c r="D249" s="156"/>
      <c r="G249" s="157"/>
      <c r="H249" s="156"/>
      <c r="L249" s="157"/>
      <c r="M249" s="157"/>
    </row>
    <row r="250" spans="3:13">
      <c r="C250" s="157"/>
      <c r="D250" s="156"/>
      <c r="G250" s="157"/>
      <c r="H250" s="156"/>
      <c r="L250" s="157"/>
      <c r="M250" s="157"/>
    </row>
    <row r="251" spans="3:13">
      <c r="C251" s="157"/>
      <c r="D251" s="156"/>
      <c r="G251" s="157"/>
      <c r="H251" s="156"/>
      <c r="L251" s="157"/>
      <c r="M251" s="157"/>
    </row>
    <row r="252" spans="3:13">
      <c r="C252" s="157"/>
      <c r="D252" s="156"/>
      <c r="G252" s="157"/>
      <c r="H252" s="156"/>
      <c r="L252" s="157"/>
      <c r="M252" s="157"/>
    </row>
    <row r="253" spans="3:13">
      <c r="C253" s="157"/>
      <c r="D253" s="156"/>
      <c r="G253" s="157"/>
      <c r="H253" s="156"/>
      <c r="L253" s="157"/>
      <c r="M253" s="157"/>
    </row>
    <row r="254" spans="3:13">
      <c r="C254" s="157"/>
      <c r="D254" s="156"/>
      <c r="G254" s="157"/>
      <c r="H254" s="156"/>
      <c r="L254" s="157"/>
      <c r="M254" s="157"/>
    </row>
    <row r="255" spans="3:13">
      <c r="C255" s="157"/>
      <c r="D255" s="156"/>
      <c r="G255" s="157"/>
      <c r="H255" s="156"/>
      <c r="L255" s="157"/>
      <c r="M255" s="157"/>
    </row>
    <row r="256" spans="3:13">
      <c r="C256" s="157"/>
      <c r="D256" s="156"/>
      <c r="G256" s="157"/>
      <c r="H256" s="156"/>
      <c r="L256" s="157"/>
      <c r="M256" s="157"/>
    </row>
    <row r="257" spans="3:13">
      <c r="C257" s="157"/>
      <c r="D257" s="156"/>
      <c r="G257" s="157"/>
      <c r="H257" s="156"/>
      <c r="L257" s="157"/>
      <c r="M257" s="157"/>
    </row>
    <row r="258" spans="3:13">
      <c r="C258" s="157"/>
      <c r="D258" s="156"/>
      <c r="G258" s="157"/>
      <c r="H258" s="156"/>
      <c r="L258" s="157"/>
      <c r="M258" s="157"/>
    </row>
    <row r="259" spans="3:13">
      <c r="C259" s="157"/>
      <c r="D259" s="156"/>
      <c r="G259" s="157"/>
      <c r="H259" s="156"/>
      <c r="L259" s="157"/>
      <c r="M259" s="157"/>
    </row>
    <row r="260" spans="3:13">
      <c r="C260" s="157"/>
      <c r="D260" s="156"/>
      <c r="G260" s="157"/>
      <c r="H260" s="156"/>
      <c r="L260" s="157"/>
      <c r="M260" s="157"/>
    </row>
    <row r="261" spans="3:13">
      <c r="C261" s="157"/>
      <c r="D261" s="156"/>
      <c r="G261" s="157"/>
      <c r="H261" s="156"/>
      <c r="L261" s="157"/>
      <c r="M261" s="157"/>
    </row>
    <row r="262" spans="3:13">
      <c r="C262" s="157"/>
      <c r="D262" s="156"/>
      <c r="G262" s="157"/>
      <c r="H262" s="156"/>
      <c r="L262" s="157"/>
      <c r="M262" s="157"/>
    </row>
    <row r="263" spans="3:13">
      <c r="C263" s="157"/>
      <c r="D263" s="156"/>
      <c r="G263" s="157"/>
      <c r="H263" s="156"/>
      <c r="L263" s="157"/>
      <c r="M263" s="157"/>
    </row>
    <row r="264" spans="3:13">
      <c r="C264" s="157"/>
      <c r="D264" s="156"/>
      <c r="G264" s="157"/>
      <c r="H264" s="156"/>
      <c r="L264" s="157"/>
      <c r="M264" s="157"/>
    </row>
    <row r="265" spans="3:13">
      <c r="C265" s="157"/>
      <c r="D265" s="156"/>
      <c r="G265" s="157"/>
      <c r="H265" s="156"/>
      <c r="L265" s="157"/>
      <c r="M265" s="157"/>
    </row>
    <row r="266" spans="3:13">
      <c r="C266" s="157"/>
      <c r="D266" s="156"/>
      <c r="G266" s="157"/>
      <c r="H266" s="156"/>
      <c r="L266" s="157"/>
      <c r="M266" s="157"/>
    </row>
    <row r="267" spans="3:13">
      <c r="C267" s="157"/>
      <c r="D267" s="156"/>
      <c r="G267" s="157"/>
      <c r="H267" s="156"/>
      <c r="L267" s="157"/>
      <c r="M267" s="157"/>
    </row>
    <row r="268" spans="3:13">
      <c r="C268" s="157"/>
      <c r="D268" s="156"/>
      <c r="G268" s="157"/>
      <c r="H268" s="156"/>
      <c r="L268" s="157"/>
      <c r="M268" s="157"/>
    </row>
    <row r="269" spans="3:13">
      <c r="C269" s="157"/>
      <c r="D269" s="156"/>
      <c r="G269" s="157"/>
      <c r="H269" s="156"/>
      <c r="L269" s="157"/>
      <c r="M269" s="157"/>
    </row>
    <row r="270" spans="3:13">
      <c r="C270" s="157"/>
      <c r="D270" s="156"/>
      <c r="G270" s="157"/>
      <c r="H270" s="156"/>
      <c r="L270" s="157"/>
      <c r="M270" s="157"/>
    </row>
    <row r="271" spans="3:13">
      <c r="C271" s="157"/>
      <c r="D271" s="156"/>
      <c r="G271" s="157"/>
      <c r="H271" s="156"/>
      <c r="L271" s="157"/>
      <c r="M271" s="157"/>
    </row>
    <row r="272" spans="3:13">
      <c r="C272" s="157"/>
      <c r="D272" s="156"/>
      <c r="G272" s="157"/>
      <c r="H272" s="156"/>
      <c r="L272" s="157"/>
      <c r="M272" s="157"/>
    </row>
    <row r="273" spans="3:13">
      <c r="C273" s="157"/>
      <c r="D273" s="156"/>
      <c r="G273" s="157"/>
      <c r="H273" s="156"/>
      <c r="L273" s="157"/>
      <c r="M273" s="157"/>
    </row>
    <row r="274" spans="3:13">
      <c r="C274" s="157"/>
      <c r="D274" s="156"/>
      <c r="G274" s="157"/>
      <c r="H274" s="156"/>
      <c r="L274" s="157"/>
      <c r="M274" s="157"/>
    </row>
    <row r="275" spans="3:13">
      <c r="C275" s="157"/>
      <c r="D275" s="156"/>
      <c r="G275" s="157"/>
      <c r="H275" s="156"/>
      <c r="L275" s="157"/>
      <c r="M275" s="157"/>
    </row>
    <row r="276" spans="3:13">
      <c r="C276" s="157"/>
      <c r="D276" s="156"/>
      <c r="G276" s="157"/>
      <c r="H276" s="156"/>
      <c r="L276" s="157"/>
      <c r="M276" s="157"/>
    </row>
    <row r="277" spans="3:13">
      <c r="C277" s="157"/>
      <c r="D277" s="156"/>
      <c r="G277" s="157"/>
      <c r="H277" s="156"/>
      <c r="L277" s="157"/>
      <c r="M277" s="157"/>
    </row>
    <row r="278" spans="3:13">
      <c r="C278" s="157"/>
      <c r="D278" s="156"/>
      <c r="G278" s="157"/>
      <c r="H278" s="156"/>
      <c r="L278" s="157"/>
      <c r="M278" s="157"/>
    </row>
    <row r="279" spans="3:13">
      <c r="C279" s="157"/>
      <c r="D279" s="156"/>
      <c r="G279" s="157"/>
      <c r="H279" s="156"/>
      <c r="L279" s="157"/>
      <c r="M279" s="157"/>
    </row>
    <row r="280" spans="3:13">
      <c r="C280" s="157"/>
      <c r="D280" s="156"/>
      <c r="G280" s="157"/>
      <c r="H280" s="156"/>
      <c r="L280" s="157"/>
      <c r="M280" s="157"/>
    </row>
    <row r="281" spans="3:13">
      <c r="C281" s="157"/>
      <c r="D281" s="156"/>
      <c r="G281" s="157"/>
      <c r="H281" s="156"/>
      <c r="L281" s="157"/>
      <c r="M281" s="157"/>
    </row>
    <row r="282" spans="3:13">
      <c r="C282" s="157"/>
      <c r="D282" s="156"/>
      <c r="G282" s="157"/>
      <c r="H282" s="156"/>
      <c r="L282" s="157"/>
      <c r="M282" s="157"/>
    </row>
    <row r="283" spans="3:13">
      <c r="C283" s="157"/>
      <c r="D283" s="156"/>
      <c r="G283" s="157"/>
      <c r="H283" s="156"/>
      <c r="L283" s="157"/>
      <c r="M283" s="157"/>
    </row>
    <row r="284" spans="3:13">
      <c r="C284" s="157"/>
      <c r="D284" s="156"/>
      <c r="G284" s="157"/>
      <c r="H284" s="156"/>
      <c r="L284" s="157"/>
      <c r="M284" s="157"/>
    </row>
    <row r="285" spans="3:13">
      <c r="C285" s="157"/>
      <c r="D285" s="156"/>
      <c r="G285" s="157"/>
      <c r="H285" s="156"/>
      <c r="L285" s="157"/>
      <c r="M285" s="157"/>
    </row>
    <row r="286" spans="3:13">
      <c r="C286" s="157"/>
      <c r="D286" s="156"/>
      <c r="G286" s="157"/>
      <c r="H286" s="156"/>
      <c r="L286" s="157"/>
      <c r="M286" s="157"/>
    </row>
    <row r="287" spans="3:13">
      <c r="C287" s="157"/>
      <c r="D287" s="156"/>
      <c r="G287" s="157"/>
      <c r="H287" s="156"/>
      <c r="L287" s="157"/>
      <c r="M287" s="157"/>
    </row>
    <row r="288" spans="3:13">
      <c r="C288" s="157"/>
      <c r="D288" s="156"/>
      <c r="G288" s="157"/>
      <c r="H288" s="156"/>
      <c r="L288" s="157"/>
      <c r="M288" s="157"/>
    </row>
    <row r="289" spans="3:13">
      <c r="C289" s="157"/>
      <c r="D289" s="156"/>
      <c r="G289" s="157"/>
      <c r="H289" s="156"/>
      <c r="L289" s="157"/>
      <c r="M289" s="157"/>
    </row>
    <row r="290" spans="3:13">
      <c r="C290" s="157"/>
      <c r="D290" s="156"/>
      <c r="G290" s="157"/>
      <c r="H290" s="156"/>
      <c r="L290" s="157"/>
      <c r="M290" s="157"/>
    </row>
    <row r="291" spans="3:13">
      <c r="C291" s="157"/>
      <c r="D291" s="156"/>
      <c r="G291" s="157"/>
      <c r="H291" s="156"/>
      <c r="L291" s="157"/>
      <c r="M291" s="157"/>
    </row>
    <row r="292" spans="3:13">
      <c r="C292" s="157"/>
      <c r="D292" s="156"/>
      <c r="G292" s="157"/>
      <c r="H292" s="156"/>
      <c r="L292" s="157"/>
      <c r="M292" s="157"/>
    </row>
    <row r="293" spans="3:13">
      <c r="C293" s="157"/>
      <c r="D293" s="156"/>
      <c r="G293" s="157"/>
      <c r="H293" s="156"/>
      <c r="L293" s="157"/>
      <c r="M293" s="157"/>
    </row>
    <row r="294" spans="3:13">
      <c r="C294" s="157"/>
      <c r="D294" s="156"/>
      <c r="G294" s="157"/>
      <c r="H294" s="156"/>
      <c r="L294" s="157"/>
      <c r="M294" s="157"/>
    </row>
    <row r="295" spans="3:13">
      <c r="C295" s="157"/>
      <c r="D295" s="156"/>
      <c r="G295" s="157"/>
      <c r="H295" s="156"/>
      <c r="L295" s="157"/>
      <c r="M295" s="157"/>
    </row>
    <row r="296" spans="3:13">
      <c r="C296" s="157"/>
      <c r="D296" s="156"/>
      <c r="G296" s="157"/>
      <c r="H296" s="156"/>
      <c r="L296" s="157"/>
      <c r="M296" s="157"/>
    </row>
    <row r="297" spans="3:13">
      <c r="C297" s="157"/>
      <c r="D297" s="156"/>
      <c r="G297" s="157"/>
      <c r="H297" s="156"/>
      <c r="L297" s="157"/>
      <c r="M297" s="157"/>
    </row>
    <row r="298" spans="3:13">
      <c r="C298" s="157"/>
      <c r="D298" s="156"/>
      <c r="G298" s="157"/>
      <c r="H298" s="156"/>
      <c r="L298" s="157"/>
      <c r="M298" s="157"/>
    </row>
    <row r="299" spans="3:13">
      <c r="C299" s="157"/>
      <c r="D299" s="156"/>
      <c r="G299" s="157"/>
      <c r="H299" s="156"/>
      <c r="L299" s="157"/>
      <c r="M299" s="157"/>
    </row>
    <row r="300" spans="3:13">
      <c r="C300" s="157"/>
      <c r="D300" s="156"/>
      <c r="G300" s="157"/>
      <c r="H300" s="156"/>
      <c r="L300" s="157"/>
      <c r="M300" s="157"/>
    </row>
    <row r="301" spans="3:13">
      <c r="C301" s="157"/>
      <c r="D301" s="156"/>
      <c r="G301" s="157"/>
      <c r="H301" s="156"/>
      <c r="L301" s="157"/>
      <c r="M301" s="157"/>
    </row>
    <row r="302" spans="3:13">
      <c r="C302" s="157"/>
      <c r="D302" s="156"/>
      <c r="G302" s="157"/>
      <c r="H302" s="156"/>
      <c r="L302" s="157"/>
      <c r="M302" s="157"/>
    </row>
    <row r="303" spans="3:13">
      <c r="C303" s="157"/>
      <c r="D303" s="156"/>
      <c r="G303" s="157"/>
      <c r="H303" s="156"/>
      <c r="L303" s="157"/>
      <c r="M303" s="157"/>
    </row>
    <row r="304" spans="3:13">
      <c r="C304" s="157"/>
      <c r="D304" s="156"/>
      <c r="G304" s="157"/>
      <c r="H304" s="156"/>
      <c r="L304" s="157"/>
      <c r="M304" s="157"/>
    </row>
    <row r="305" spans="3:13">
      <c r="C305" s="157"/>
      <c r="D305" s="156"/>
      <c r="G305" s="157"/>
      <c r="H305" s="156"/>
      <c r="L305" s="157"/>
      <c r="M305" s="157"/>
    </row>
    <row r="306" spans="3:13">
      <c r="C306" s="157"/>
      <c r="D306" s="156"/>
      <c r="G306" s="157"/>
      <c r="H306" s="156"/>
      <c r="L306" s="157"/>
      <c r="M306" s="157"/>
    </row>
    <row r="307" spans="3:13">
      <c r="C307" s="157"/>
      <c r="D307" s="156"/>
      <c r="G307" s="157"/>
      <c r="H307" s="156"/>
      <c r="L307" s="157"/>
      <c r="M307" s="157"/>
    </row>
    <row r="308" spans="3:13">
      <c r="C308" s="157"/>
      <c r="D308" s="156"/>
      <c r="G308" s="157"/>
      <c r="H308" s="156"/>
      <c r="L308" s="157"/>
      <c r="M308" s="157"/>
    </row>
    <row r="309" spans="3:13">
      <c r="C309" s="157"/>
      <c r="D309" s="156"/>
      <c r="G309" s="157"/>
      <c r="H309" s="156"/>
      <c r="L309" s="157"/>
      <c r="M309" s="157"/>
    </row>
    <row r="310" spans="3:13">
      <c r="C310" s="157"/>
      <c r="D310" s="156"/>
      <c r="G310" s="157"/>
      <c r="H310" s="156"/>
      <c r="L310" s="157"/>
      <c r="M310" s="157"/>
    </row>
    <row r="311" spans="3:13">
      <c r="C311" s="157"/>
      <c r="D311" s="156"/>
      <c r="G311" s="157"/>
      <c r="H311" s="156"/>
      <c r="L311" s="157"/>
      <c r="M311" s="157"/>
    </row>
    <row r="312" spans="3:13">
      <c r="C312" s="157"/>
      <c r="D312" s="156"/>
      <c r="G312" s="157"/>
      <c r="H312" s="156"/>
      <c r="L312" s="157"/>
      <c r="M312" s="157"/>
    </row>
    <row r="313" spans="3:13">
      <c r="C313" s="157"/>
      <c r="D313" s="156"/>
      <c r="G313" s="157"/>
      <c r="H313" s="156"/>
      <c r="L313" s="157"/>
      <c r="M313" s="157"/>
    </row>
    <row r="314" spans="3:13">
      <c r="C314" s="157"/>
      <c r="D314" s="156"/>
      <c r="G314" s="157"/>
      <c r="H314" s="156"/>
      <c r="L314" s="157"/>
      <c r="M314" s="157"/>
    </row>
    <row r="315" spans="3:13">
      <c r="C315" s="157"/>
      <c r="D315" s="156"/>
      <c r="G315" s="157"/>
      <c r="H315" s="156"/>
      <c r="L315" s="157"/>
      <c r="M315" s="157"/>
    </row>
    <row r="316" spans="3:13">
      <c r="C316" s="157"/>
      <c r="D316" s="156"/>
      <c r="G316" s="157"/>
      <c r="H316" s="156"/>
      <c r="L316" s="157"/>
      <c r="M316" s="157"/>
    </row>
    <row r="317" spans="3:13">
      <c r="C317" s="157"/>
      <c r="D317" s="156"/>
      <c r="G317" s="157"/>
      <c r="H317" s="156"/>
      <c r="L317" s="157"/>
      <c r="M317" s="157"/>
    </row>
    <row r="318" spans="3:13">
      <c r="C318" s="157"/>
      <c r="D318" s="156"/>
      <c r="G318" s="157"/>
      <c r="H318" s="156"/>
      <c r="L318" s="157"/>
      <c r="M318" s="157"/>
    </row>
    <row r="319" spans="3:13">
      <c r="C319" s="157"/>
      <c r="D319" s="156"/>
      <c r="G319" s="157"/>
      <c r="H319" s="156"/>
      <c r="L319" s="157"/>
      <c r="M319" s="157"/>
    </row>
    <row r="320" spans="3:13">
      <c r="C320" s="157"/>
      <c r="D320" s="156"/>
      <c r="G320" s="157"/>
      <c r="H320" s="156"/>
      <c r="L320" s="157"/>
      <c r="M320" s="157"/>
    </row>
    <row r="321" spans="3:13">
      <c r="C321" s="157"/>
      <c r="D321" s="156"/>
      <c r="G321" s="157"/>
      <c r="H321" s="156"/>
      <c r="L321" s="157"/>
      <c r="M321" s="157"/>
    </row>
    <row r="322" spans="3:13">
      <c r="C322" s="157"/>
      <c r="D322" s="156"/>
      <c r="G322" s="157"/>
      <c r="H322" s="156"/>
      <c r="L322" s="157"/>
      <c r="M322" s="157"/>
    </row>
    <row r="323" spans="3:13">
      <c r="C323" s="157"/>
      <c r="D323" s="156"/>
      <c r="G323" s="157"/>
      <c r="H323" s="156"/>
      <c r="L323" s="157"/>
      <c r="M323" s="157"/>
    </row>
    <row r="324" spans="3:13">
      <c r="C324" s="157"/>
      <c r="D324" s="156"/>
      <c r="G324" s="157"/>
      <c r="H324" s="156"/>
      <c r="L324" s="157"/>
      <c r="M324" s="157"/>
    </row>
    <row r="325" spans="3:13">
      <c r="C325" s="157"/>
      <c r="D325" s="156"/>
      <c r="G325" s="157"/>
      <c r="H325" s="156"/>
      <c r="L325" s="157"/>
      <c r="M325" s="157"/>
    </row>
    <row r="326" spans="3:13">
      <c r="C326" s="157"/>
      <c r="D326" s="156"/>
      <c r="G326" s="157"/>
      <c r="H326" s="156"/>
      <c r="L326" s="157"/>
      <c r="M326" s="157"/>
    </row>
    <row r="327" spans="3:13">
      <c r="C327" s="157"/>
      <c r="D327" s="156"/>
      <c r="G327" s="157"/>
      <c r="H327" s="156"/>
      <c r="L327" s="157"/>
      <c r="M327" s="157"/>
    </row>
    <row r="328" spans="3:13">
      <c r="C328" s="157"/>
      <c r="D328" s="156"/>
      <c r="G328" s="157"/>
      <c r="H328" s="156"/>
      <c r="L328" s="157"/>
      <c r="M328" s="157"/>
    </row>
    <row r="329" spans="3:13">
      <c r="C329" s="157"/>
      <c r="D329" s="156"/>
      <c r="G329" s="157"/>
      <c r="H329" s="156"/>
      <c r="L329" s="157"/>
      <c r="M329" s="157"/>
    </row>
    <row r="330" spans="3:13">
      <c r="C330" s="157"/>
      <c r="D330" s="156"/>
      <c r="G330" s="157"/>
      <c r="H330" s="156"/>
      <c r="L330" s="157"/>
      <c r="M330" s="157"/>
    </row>
    <row r="331" spans="3:13">
      <c r="C331" s="157"/>
      <c r="D331" s="156"/>
      <c r="G331" s="157"/>
      <c r="H331" s="156"/>
      <c r="L331" s="157"/>
      <c r="M331" s="157"/>
    </row>
    <row r="332" spans="3:13">
      <c r="C332" s="157"/>
      <c r="D332" s="156"/>
      <c r="G332" s="157"/>
      <c r="H332" s="156"/>
      <c r="L332" s="157"/>
      <c r="M332" s="157"/>
    </row>
    <row r="333" spans="3:13">
      <c r="C333" s="157"/>
      <c r="D333" s="156"/>
      <c r="G333" s="157"/>
      <c r="H333" s="156"/>
      <c r="L333" s="157"/>
      <c r="M333" s="157"/>
    </row>
    <row r="334" spans="3:13">
      <c r="C334" s="157"/>
      <c r="D334" s="156"/>
      <c r="G334" s="157"/>
      <c r="H334" s="156"/>
      <c r="L334" s="157"/>
      <c r="M334" s="157"/>
    </row>
    <row r="335" spans="3:13">
      <c r="C335" s="157"/>
      <c r="D335" s="156"/>
      <c r="G335" s="157"/>
      <c r="H335" s="156"/>
      <c r="L335" s="157"/>
      <c r="M335" s="157"/>
    </row>
    <row r="336" spans="3:13">
      <c r="C336" s="157"/>
      <c r="D336" s="156"/>
      <c r="G336" s="157"/>
      <c r="H336" s="156"/>
      <c r="L336" s="157"/>
      <c r="M336" s="157"/>
    </row>
    <row r="337" spans="3:13">
      <c r="C337" s="157"/>
      <c r="D337" s="156"/>
      <c r="G337" s="157"/>
      <c r="H337" s="156"/>
      <c r="L337" s="157"/>
      <c r="M337" s="157"/>
    </row>
    <row r="338" spans="3:13">
      <c r="C338" s="157"/>
      <c r="D338" s="156"/>
      <c r="G338" s="157"/>
      <c r="H338" s="156"/>
      <c r="L338" s="157"/>
      <c r="M338" s="157"/>
    </row>
    <row r="339" spans="3:13">
      <c r="C339" s="157"/>
      <c r="D339" s="156"/>
      <c r="G339" s="157"/>
      <c r="H339" s="156"/>
      <c r="L339" s="157"/>
      <c r="M339" s="157"/>
    </row>
    <row r="340" spans="3:13">
      <c r="C340" s="157"/>
      <c r="D340" s="156"/>
      <c r="G340" s="157"/>
      <c r="H340" s="156"/>
      <c r="L340" s="157"/>
      <c r="M340" s="157"/>
    </row>
    <row r="341" spans="3:13">
      <c r="C341" s="157"/>
      <c r="D341" s="156"/>
      <c r="G341" s="157"/>
      <c r="H341" s="156"/>
      <c r="L341" s="157"/>
      <c r="M341" s="157"/>
    </row>
    <row r="342" spans="3:13">
      <c r="C342" s="157"/>
      <c r="D342" s="156"/>
      <c r="G342" s="157"/>
      <c r="H342" s="156"/>
      <c r="L342" s="157"/>
      <c r="M342" s="157"/>
    </row>
    <row r="343" spans="3:13">
      <c r="C343" s="157"/>
      <c r="D343" s="156"/>
      <c r="G343" s="157"/>
      <c r="H343" s="156"/>
      <c r="L343" s="157"/>
      <c r="M343" s="157"/>
    </row>
    <row r="344" spans="3:13">
      <c r="C344" s="157"/>
      <c r="D344" s="156"/>
      <c r="G344" s="157"/>
      <c r="H344" s="156"/>
      <c r="L344" s="157"/>
      <c r="M344" s="157"/>
    </row>
    <row r="345" spans="3:13">
      <c r="C345" s="157"/>
      <c r="D345" s="156"/>
      <c r="G345" s="157"/>
      <c r="H345" s="156"/>
      <c r="L345" s="157"/>
      <c r="M345" s="157"/>
    </row>
    <row r="346" spans="3:13">
      <c r="C346" s="157"/>
      <c r="D346" s="156"/>
      <c r="G346" s="157"/>
      <c r="H346" s="156"/>
      <c r="L346" s="157"/>
      <c r="M346" s="157"/>
    </row>
    <row r="347" spans="3:13">
      <c r="C347" s="157"/>
      <c r="D347" s="156"/>
      <c r="G347" s="157"/>
      <c r="H347" s="156"/>
      <c r="L347" s="157"/>
      <c r="M347" s="157"/>
    </row>
    <row r="348" spans="3:13">
      <c r="C348" s="157"/>
      <c r="D348" s="156"/>
      <c r="G348" s="157"/>
      <c r="H348" s="156"/>
      <c r="L348" s="157"/>
      <c r="M348" s="157"/>
    </row>
    <row r="349" spans="3:13">
      <c r="C349" s="157"/>
      <c r="D349" s="156"/>
      <c r="G349" s="157"/>
      <c r="H349" s="156"/>
      <c r="L349" s="157"/>
      <c r="M349" s="157"/>
    </row>
    <row r="350" spans="3:13">
      <c r="C350" s="157"/>
      <c r="D350" s="156"/>
      <c r="G350" s="157"/>
      <c r="H350" s="156"/>
      <c r="L350" s="157"/>
      <c r="M350" s="157"/>
    </row>
    <row r="351" spans="3:13">
      <c r="C351" s="157"/>
      <c r="D351" s="156"/>
      <c r="G351" s="157"/>
      <c r="H351" s="156"/>
      <c r="L351" s="157"/>
      <c r="M351" s="157"/>
    </row>
    <row r="352" spans="3:13">
      <c r="C352" s="157"/>
      <c r="D352" s="156"/>
      <c r="G352" s="157"/>
      <c r="H352" s="156"/>
      <c r="L352" s="157"/>
      <c r="M352" s="157"/>
    </row>
    <row r="353" spans="3:13">
      <c r="C353" s="157"/>
      <c r="D353" s="156"/>
      <c r="G353" s="157"/>
      <c r="H353" s="156"/>
      <c r="L353" s="157"/>
      <c r="M353" s="157"/>
    </row>
    <row r="354" spans="3:13">
      <c r="C354" s="157"/>
      <c r="D354" s="156"/>
      <c r="G354" s="157"/>
      <c r="H354" s="156"/>
      <c r="L354" s="157"/>
      <c r="M354" s="157"/>
    </row>
    <row r="355" spans="3:13">
      <c r="C355" s="157"/>
      <c r="D355" s="156"/>
      <c r="G355" s="157"/>
      <c r="H355" s="156"/>
      <c r="L355" s="157"/>
      <c r="M355" s="157"/>
    </row>
    <row r="356" spans="3:13">
      <c r="C356" s="157"/>
      <c r="D356" s="156"/>
      <c r="G356" s="157"/>
      <c r="H356" s="156"/>
      <c r="L356" s="157"/>
      <c r="M356" s="157"/>
    </row>
    <row r="357" spans="3:13">
      <c r="C357" s="157"/>
      <c r="D357" s="156"/>
      <c r="G357" s="157"/>
      <c r="H357" s="156"/>
      <c r="L357" s="157"/>
      <c r="M357" s="157"/>
    </row>
    <row r="358" spans="3:13">
      <c r="C358" s="157"/>
      <c r="D358" s="156"/>
      <c r="G358" s="157"/>
      <c r="H358" s="156"/>
      <c r="L358" s="157"/>
      <c r="M358" s="157"/>
    </row>
    <row r="359" spans="3:13">
      <c r="C359" s="157"/>
      <c r="D359" s="156"/>
      <c r="G359" s="157"/>
      <c r="H359" s="156"/>
      <c r="L359" s="157"/>
      <c r="M359" s="157"/>
    </row>
    <row r="360" spans="3:13">
      <c r="C360" s="157"/>
      <c r="D360" s="156"/>
      <c r="G360" s="157"/>
      <c r="H360" s="156"/>
      <c r="L360" s="157"/>
      <c r="M360" s="157"/>
    </row>
    <row r="361" spans="3:13">
      <c r="C361" s="157"/>
      <c r="D361" s="156"/>
      <c r="G361" s="157"/>
      <c r="H361" s="156"/>
      <c r="L361" s="157"/>
      <c r="M361" s="157"/>
    </row>
    <row r="362" spans="3:13">
      <c r="C362" s="157"/>
      <c r="D362" s="156"/>
      <c r="G362" s="157"/>
      <c r="H362" s="156"/>
      <c r="L362" s="157"/>
      <c r="M362" s="157"/>
    </row>
    <row r="363" spans="3:13">
      <c r="C363" s="157"/>
      <c r="D363" s="156"/>
      <c r="G363" s="157"/>
      <c r="H363" s="156"/>
      <c r="L363" s="157"/>
      <c r="M363" s="157"/>
    </row>
    <row r="364" spans="3:13">
      <c r="C364" s="157"/>
      <c r="D364" s="156"/>
      <c r="G364" s="157"/>
      <c r="H364" s="156"/>
      <c r="L364" s="157"/>
      <c r="M364" s="157"/>
    </row>
    <row r="365" spans="3:13">
      <c r="C365" s="157"/>
      <c r="D365" s="156"/>
      <c r="G365" s="157"/>
      <c r="H365" s="156"/>
      <c r="L365" s="157"/>
      <c r="M365" s="157"/>
    </row>
    <row r="366" spans="3:13">
      <c r="C366" s="157"/>
      <c r="D366" s="156"/>
      <c r="G366" s="157"/>
      <c r="H366" s="156"/>
      <c r="L366" s="157"/>
      <c r="M366" s="157"/>
    </row>
    <row r="367" spans="3:13">
      <c r="C367" s="157"/>
      <c r="D367" s="156"/>
      <c r="G367" s="157"/>
      <c r="H367" s="156"/>
      <c r="L367" s="157"/>
      <c r="M367" s="157"/>
    </row>
    <row r="368" spans="3:13">
      <c r="C368" s="157"/>
      <c r="D368" s="156"/>
      <c r="G368" s="157"/>
      <c r="H368" s="156"/>
      <c r="L368" s="157"/>
      <c r="M368" s="157"/>
    </row>
    <row r="369" spans="3:13">
      <c r="C369" s="157"/>
      <c r="D369" s="156"/>
      <c r="G369" s="157"/>
      <c r="H369" s="156"/>
      <c r="L369" s="157"/>
      <c r="M369" s="157"/>
    </row>
    <row r="370" spans="3:13">
      <c r="C370" s="157"/>
      <c r="D370" s="156"/>
      <c r="G370" s="157"/>
      <c r="H370" s="156"/>
      <c r="L370" s="157"/>
      <c r="M370" s="157"/>
    </row>
    <row r="371" spans="3:13">
      <c r="C371" s="157"/>
      <c r="D371" s="156"/>
      <c r="G371" s="157"/>
      <c r="H371" s="156"/>
      <c r="L371" s="157"/>
      <c r="M371" s="157"/>
    </row>
    <row r="372" spans="3:13">
      <c r="C372" s="157"/>
      <c r="D372" s="156"/>
      <c r="G372" s="157"/>
      <c r="H372" s="156"/>
      <c r="L372" s="157"/>
      <c r="M372" s="157"/>
    </row>
    <row r="373" spans="3:13">
      <c r="C373" s="157"/>
      <c r="D373" s="156"/>
      <c r="G373" s="157"/>
      <c r="H373" s="156"/>
      <c r="L373" s="157"/>
      <c r="M373" s="157"/>
    </row>
    <row r="374" spans="3:13">
      <c r="C374" s="157"/>
      <c r="D374" s="156"/>
      <c r="G374" s="157"/>
      <c r="H374" s="156"/>
      <c r="L374" s="157"/>
      <c r="M374" s="157"/>
    </row>
    <row r="375" spans="3:13">
      <c r="C375" s="157"/>
      <c r="D375" s="156"/>
      <c r="G375" s="157"/>
      <c r="H375" s="156"/>
      <c r="L375" s="157"/>
      <c r="M375" s="157"/>
    </row>
    <row r="376" spans="3:13">
      <c r="C376" s="157"/>
      <c r="D376" s="156"/>
      <c r="G376" s="157"/>
      <c r="H376" s="156"/>
      <c r="L376" s="157"/>
      <c r="M376" s="157"/>
    </row>
    <row r="377" spans="3:13">
      <c r="C377" s="157"/>
      <c r="D377" s="156"/>
      <c r="G377" s="157"/>
      <c r="H377" s="156"/>
      <c r="L377" s="157"/>
      <c r="M377" s="157"/>
    </row>
    <row r="378" spans="3:13">
      <c r="C378" s="157"/>
      <c r="D378" s="156"/>
      <c r="G378" s="157"/>
      <c r="H378" s="156"/>
      <c r="L378" s="157"/>
      <c r="M378" s="157"/>
    </row>
    <row r="379" spans="3:13">
      <c r="C379" s="157"/>
      <c r="D379" s="156"/>
      <c r="G379" s="157"/>
      <c r="H379" s="156"/>
      <c r="L379" s="157"/>
      <c r="M379" s="157"/>
    </row>
    <row r="380" spans="3:13">
      <c r="C380" s="157"/>
      <c r="D380" s="156"/>
      <c r="G380" s="157"/>
      <c r="H380" s="156"/>
      <c r="L380" s="157"/>
      <c r="M380" s="157"/>
    </row>
    <row r="381" spans="3:13">
      <c r="C381" s="157"/>
      <c r="D381" s="156"/>
      <c r="G381" s="157"/>
      <c r="H381" s="156"/>
      <c r="L381" s="157"/>
      <c r="M381" s="157"/>
    </row>
    <row r="382" spans="3:13">
      <c r="C382" s="157"/>
      <c r="D382" s="156"/>
      <c r="G382" s="157"/>
      <c r="H382" s="156"/>
      <c r="L382" s="157"/>
      <c r="M382" s="157"/>
    </row>
    <row r="383" spans="3:13">
      <c r="C383" s="157"/>
      <c r="D383" s="156"/>
      <c r="G383" s="157"/>
      <c r="H383" s="156"/>
      <c r="L383" s="157"/>
      <c r="M383" s="157"/>
    </row>
    <row r="384" spans="3:13">
      <c r="C384" s="157"/>
      <c r="D384" s="156"/>
      <c r="G384" s="157"/>
      <c r="H384" s="156"/>
      <c r="L384" s="157"/>
      <c r="M384" s="157"/>
    </row>
    <row r="385" spans="3:13">
      <c r="C385" s="157"/>
      <c r="D385" s="156"/>
      <c r="G385" s="157"/>
      <c r="H385" s="156"/>
      <c r="L385" s="157"/>
      <c r="M385" s="157"/>
    </row>
    <row r="386" spans="3:13">
      <c r="C386" s="157"/>
      <c r="D386" s="156"/>
      <c r="G386" s="157"/>
      <c r="H386" s="156"/>
      <c r="L386" s="157"/>
      <c r="M386" s="157"/>
    </row>
    <row r="387" spans="3:13">
      <c r="C387" s="157"/>
      <c r="D387" s="156"/>
      <c r="G387" s="157"/>
      <c r="H387" s="156"/>
      <c r="L387" s="157"/>
      <c r="M387" s="157"/>
    </row>
    <row r="388" spans="3:13">
      <c r="C388" s="157"/>
      <c r="D388" s="156"/>
      <c r="G388" s="157"/>
      <c r="H388" s="156"/>
      <c r="L388" s="157"/>
      <c r="M388" s="157"/>
    </row>
    <row r="389" spans="3:13">
      <c r="C389" s="157"/>
      <c r="D389" s="156"/>
      <c r="G389" s="157"/>
      <c r="H389" s="156"/>
      <c r="L389" s="157"/>
      <c r="M389" s="157"/>
    </row>
    <row r="390" spans="3:13">
      <c r="C390" s="157"/>
      <c r="D390" s="156"/>
      <c r="G390" s="157"/>
      <c r="H390" s="156"/>
      <c r="L390" s="157"/>
      <c r="M390" s="157"/>
    </row>
    <row r="391" spans="3:13">
      <c r="C391" s="157"/>
      <c r="D391" s="156"/>
      <c r="G391" s="157"/>
      <c r="H391" s="156"/>
      <c r="L391" s="157"/>
      <c r="M391" s="157"/>
    </row>
    <row r="392" spans="3:13">
      <c r="C392" s="157"/>
      <c r="D392" s="156"/>
      <c r="G392" s="157"/>
      <c r="H392" s="156"/>
      <c r="L392" s="157"/>
      <c r="M392" s="157"/>
    </row>
    <row r="393" spans="3:13">
      <c r="C393" s="157"/>
      <c r="D393" s="156"/>
      <c r="G393" s="157"/>
      <c r="H393" s="156"/>
      <c r="L393" s="157"/>
      <c r="M393" s="157"/>
    </row>
    <row r="394" spans="3:13">
      <c r="C394" s="157"/>
      <c r="D394" s="156"/>
      <c r="G394" s="157"/>
      <c r="H394" s="156"/>
      <c r="L394" s="157"/>
      <c r="M394" s="157"/>
    </row>
    <row r="395" spans="3:13">
      <c r="C395" s="157"/>
      <c r="D395" s="156"/>
      <c r="G395" s="157"/>
      <c r="H395" s="156"/>
      <c r="L395" s="157"/>
      <c r="M395" s="157"/>
    </row>
    <row r="396" spans="3:13">
      <c r="C396" s="157"/>
      <c r="D396" s="156"/>
      <c r="G396" s="157"/>
      <c r="H396" s="156"/>
      <c r="L396" s="157"/>
      <c r="M396" s="157"/>
    </row>
    <row r="397" spans="3:13">
      <c r="C397" s="157"/>
      <c r="D397" s="156"/>
      <c r="G397" s="157"/>
      <c r="H397" s="156"/>
      <c r="L397" s="157"/>
      <c r="M397" s="157"/>
    </row>
    <row r="398" spans="3:13">
      <c r="C398" s="157"/>
      <c r="D398" s="156"/>
      <c r="G398" s="157"/>
      <c r="H398" s="156"/>
      <c r="L398" s="157"/>
      <c r="M398" s="157"/>
    </row>
    <row r="399" spans="3:13">
      <c r="C399" s="157"/>
      <c r="D399" s="156"/>
      <c r="G399" s="157"/>
      <c r="H399" s="156"/>
      <c r="L399" s="157"/>
      <c r="M399" s="157"/>
    </row>
    <row r="400" spans="3:13">
      <c r="C400" s="157"/>
      <c r="D400" s="156"/>
      <c r="G400" s="157"/>
      <c r="H400" s="156"/>
      <c r="L400" s="157"/>
      <c r="M400" s="157"/>
    </row>
    <row r="401" spans="3:13">
      <c r="C401" s="157"/>
      <c r="D401" s="156"/>
      <c r="G401" s="157"/>
      <c r="H401" s="156"/>
      <c r="L401" s="157"/>
      <c r="M401" s="157"/>
    </row>
    <row r="402" spans="3:13">
      <c r="C402" s="157"/>
      <c r="D402" s="156"/>
      <c r="G402" s="157"/>
      <c r="H402" s="156"/>
      <c r="L402" s="157"/>
      <c r="M402" s="157"/>
    </row>
    <row r="403" spans="3:13">
      <c r="C403" s="157"/>
      <c r="D403" s="156"/>
      <c r="G403" s="157"/>
      <c r="H403" s="156"/>
      <c r="L403" s="157"/>
      <c r="M403" s="157"/>
    </row>
    <row r="404" spans="3:13">
      <c r="C404" s="157"/>
      <c r="D404" s="156"/>
      <c r="G404" s="157"/>
      <c r="H404" s="156"/>
      <c r="L404" s="157"/>
      <c r="M404" s="157"/>
    </row>
    <row r="405" spans="3:13">
      <c r="C405" s="157"/>
      <c r="D405" s="156"/>
      <c r="G405" s="157"/>
      <c r="H405" s="156"/>
      <c r="L405" s="157"/>
      <c r="M405" s="157"/>
    </row>
    <row r="406" spans="3:13">
      <c r="C406" s="157"/>
      <c r="D406" s="156"/>
      <c r="G406" s="157"/>
      <c r="H406" s="156"/>
      <c r="L406" s="157"/>
      <c r="M406" s="157"/>
    </row>
    <row r="407" spans="3:13">
      <c r="C407" s="157"/>
      <c r="D407" s="156"/>
      <c r="G407" s="157"/>
      <c r="H407" s="156"/>
      <c r="L407" s="157"/>
      <c r="M407" s="157"/>
    </row>
    <row r="408" spans="3:13">
      <c r="C408" s="157"/>
      <c r="D408" s="156"/>
      <c r="G408" s="157"/>
      <c r="H408" s="156"/>
      <c r="L408" s="157"/>
      <c r="M408" s="157"/>
    </row>
    <row r="409" spans="3:13">
      <c r="C409" s="157"/>
      <c r="D409" s="156"/>
      <c r="G409" s="157"/>
      <c r="H409" s="156"/>
      <c r="L409" s="157"/>
      <c r="M409" s="157"/>
    </row>
    <row r="410" spans="3:13">
      <c r="C410" s="157"/>
      <c r="D410" s="156"/>
      <c r="G410" s="157"/>
      <c r="H410" s="156"/>
      <c r="L410" s="157"/>
      <c r="M410" s="157"/>
    </row>
    <row r="411" spans="3:13">
      <c r="C411" s="157"/>
      <c r="D411" s="156"/>
      <c r="G411" s="157"/>
      <c r="H411" s="156"/>
      <c r="L411" s="157"/>
      <c r="M411" s="157"/>
    </row>
    <row r="412" spans="3:13">
      <c r="C412" s="157"/>
      <c r="D412" s="156"/>
      <c r="G412" s="157"/>
      <c r="H412" s="156"/>
      <c r="L412" s="157"/>
      <c r="M412" s="157"/>
    </row>
    <row r="413" spans="3:13">
      <c r="C413" s="157"/>
      <c r="D413" s="156"/>
      <c r="G413" s="157"/>
      <c r="H413" s="156"/>
      <c r="L413" s="157"/>
      <c r="M413" s="157"/>
    </row>
    <row r="414" spans="3:13">
      <c r="C414" s="157"/>
      <c r="D414" s="156"/>
      <c r="G414" s="157"/>
      <c r="H414" s="156"/>
      <c r="L414" s="157"/>
      <c r="M414" s="157"/>
    </row>
    <row r="415" spans="3:13">
      <c r="C415" s="157"/>
      <c r="D415" s="156"/>
      <c r="G415" s="157"/>
      <c r="H415" s="156"/>
      <c r="L415" s="157"/>
      <c r="M415" s="157"/>
    </row>
    <row r="416" spans="3:13">
      <c r="C416" s="157"/>
      <c r="D416" s="156"/>
      <c r="G416" s="157"/>
      <c r="H416" s="156"/>
      <c r="L416" s="157"/>
      <c r="M416" s="157"/>
    </row>
    <row r="417" spans="3:13">
      <c r="C417" s="157"/>
      <c r="D417" s="156"/>
      <c r="G417" s="157"/>
      <c r="H417" s="156"/>
      <c r="L417" s="157"/>
      <c r="M417" s="157"/>
    </row>
    <row r="418" spans="3:13">
      <c r="C418" s="157"/>
      <c r="D418" s="156"/>
      <c r="G418" s="157"/>
      <c r="H418" s="156"/>
      <c r="L418" s="157"/>
      <c r="M418" s="157"/>
    </row>
    <row r="419" spans="3:13">
      <c r="C419" s="157"/>
      <c r="D419" s="156"/>
      <c r="G419" s="157"/>
      <c r="H419" s="156"/>
      <c r="L419" s="157"/>
      <c r="M419" s="157"/>
    </row>
    <row r="420" spans="3:13">
      <c r="C420" s="157"/>
      <c r="D420" s="156"/>
      <c r="G420" s="157"/>
      <c r="H420" s="156"/>
      <c r="L420" s="157"/>
      <c r="M420" s="157"/>
    </row>
    <row r="421" spans="3:13">
      <c r="C421" s="157"/>
      <c r="D421" s="156"/>
      <c r="G421" s="157"/>
      <c r="H421" s="156"/>
      <c r="L421" s="157"/>
      <c r="M421" s="157"/>
    </row>
    <row r="422" spans="3:13">
      <c r="C422" s="157"/>
      <c r="D422" s="156"/>
      <c r="G422" s="157"/>
      <c r="H422" s="156"/>
      <c r="L422" s="157"/>
      <c r="M422" s="157"/>
    </row>
    <row r="423" spans="3:13">
      <c r="C423" s="157"/>
      <c r="D423" s="156"/>
      <c r="G423" s="157"/>
      <c r="H423" s="156"/>
      <c r="L423" s="157"/>
      <c r="M423" s="157"/>
    </row>
    <row r="424" spans="3:13">
      <c r="C424" s="157"/>
      <c r="D424" s="156"/>
      <c r="G424" s="157"/>
      <c r="H424" s="156"/>
      <c r="L424" s="157"/>
      <c r="M424" s="157"/>
    </row>
    <row r="425" spans="3:13">
      <c r="C425" s="157"/>
      <c r="D425" s="156"/>
      <c r="G425" s="157"/>
      <c r="H425" s="156"/>
      <c r="L425" s="157"/>
      <c r="M425" s="157"/>
    </row>
    <row r="426" spans="3:13">
      <c r="C426" s="157"/>
      <c r="D426" s="156"/>
      <c r="G426" s="157"/>
      <c r="H426" s="156"/>
      <c r="L426" s="157"/>
      <c r="M426" s="157"/>
    </row>
    <row r="427" spans="3:13">
      <c r="C427" s="157"/>
      <c r="D427" s="156"/>
      <c r="G427" s="157"/>
      <c r="H427" s="156"/>
      <c r="L427" s="157"/>
      <c r="M427" s="157"/>
    </row>
    <row r="428" spans="3:13">
      <c r="C428" s="157"/>
      <c r="D428" s="156"/>
      <c r="G428" s="157"/>
      <c r="H428" s="156"/>
      <c r="L428" s="157"/>
      <c r="M428" s="157"/>
    </row>
    <row r="429" spans="3:13">
      <c r="C429" s="157"/>
      <c r="D429" s="156"/>
      <c r="G429" s="157"/>
      <c r="H429" s="156"/>
      <c r="L429" s="157"/>
      <c r="M429" s="157"/>
    </row>
    <row r="430" spans="3:13">
      <c r="C430" s="157"/>
      <c r="D430" s="156"/>
      <c r="G430" s="157"/>
      <c r="H430" s="156"/>
      <c r="L430" s="157"/>
      <c r="M430" s="157"/>
    </row>
    <row r="431" spans="3:13">
      <c r="C431" s="157"/>
      <c r="D431" s="156"/>
      <c r="G431" s="157"/>
      <c r="H431" s="156"/>
      <c r="L431" s="157"/>
      <c r="M431" s="157"/>
    </row>
    <row r="432" spans="3:13">
      <c r="C432" s="157"/>
      <c r="D432" s="156"/>
      <c r="G432" s="157"/>
      <c r="H432" s="156"/>
      <c r="L432" s="157"/>
      <c r="M432" s="157"/>
    </row>
    <row r="433" spans="3:13">
      <c r="C433" s="157"/>
      <c r="D433" s="156"/>
      <c r="G433" s="157"/>
      <c r="H433" s="156"/>
      <c r="L433" s="157"/>
      <c r="M433" s="157"/>
    </row>
    <row r="434" spans="3:13">
      <c r="C434" s="157"/>
      <c r="D434" s="156"/>
      <c r="G434" s="157"/>
      <c r="H434" s="156"/>
      <c r="L434" s="157"/>
      <c r="M434" s="157"/>
    </row>
    <row r="435" spans="3:13">
      <c r="C435" s="157"/>
      <c r="D435" s="156"/>
      <c r="G435" s="157"/>
      <c r="H435" s="156"/>
      <c r="L435" s="157"/>
      <c r="M435" s="157"/>
    </row>
    <row r="436" spans="3:13">
      <c r="C436" s="157"/>
      <c r="D436" s="156"/>
      <c r="G436" s="157"/>
      <c r="H436" s="156"/>
      <c r="L436" s="157"/>
      <c r="M436" s="157"/>
    </row>
    <row r="437" spans="3:13">
      <c r="C437" s="157"/>
      <c r="D437" s="156"/>
      <c r="G437" s="157"/>
      <c r="H437" s="156"/>
      <c r="L437" s="157"/>
      <c r="M437" s="157"/>
    </row>
    <row r="438" spans="3:13">
      <c r="C438" s="157"/>
      <c r="D438" s="156"/>
      <c r="G438" s="157"/>
      <c r="H438" s="156"/>
      <c r="L438" s="157"/>
      <c r="M438" s="157"/>
    </row>
    <row r="439" spans="3:13">
      <c r="C439" s="157"/>
      <c r="D439" s="156"/>
      <c r="G439" s="157"/>
      <c r="H439" s="156"/>
      <c r="L439" s="157"/>
      <c r="M439" s="157"/>
    </row>
    <row r="440" spans="3:13">
      <c r="C440" s="157"/>
      <c r="D440" s="156"/>
      <c r="G440" s="157"/>
      <c r="H440" s="156"/>
      <c r="L440" s="157"/>
      <c r="M440" s="157"/>
    </row>
    <row r="441" spans="3:13">
      <c r="C441" s="157"/>
      <c r="D441" s="156"/>
      <c r="G441" s="157"/>
      <c r="H441" s="156"/>
      <c r="L441" s="157"/>
      <c r="M441" s="157"/>
    </row>
    <row r="442" spans="3:13">
      <c r="C442" s="157"/>
      <c r="D442" s="156"/>
      <c r="G442" s="157"/>
      <c r="H442" s="156"/>
      <c r="L442" s="157"/>
      <c r="M442" s="157"/>
    </row>
    <row r="443" spans="3:13">
      <c r="C443" s="157"/>
      <c r="D443" s="156"/>
      <c r="G443" s="157"/>
      <c r="H443" s="156"/>
      <c r="L443" s="157"/>
      <c r="M443" s="157"/>
    </row>
    <row r="444" spans="3:13">
      <c r="C444" s="157"/>
      <c r="D444" s="156"/>
      <c r="G444" s="157"/>
      <c r="H444" s="156"/>
      <c r="L444" s="157"/>
      <c r="M444" s="157"/>
    </row>
    <row r="445" spans="3:13">
      <c r="C445" s="157"/>
      <c r="D445" s="156"/>
      <c r="G445" s="157"/>
      <c r="H445" s="156"/>
      <c r="L445" s="157"/>
      <c r="M445" s="157"/>
    </row>
    <row r="446" spans="3:13">
      <c r="C446" s="157"/>
      <c r="D446" s="156"/>
      <c r="G446" s="157"/>
      <c r="H446" s="156"/>
      <c r="L446" s="157"/>
      <c r="M446" s="157"/>
    </row>
    <row r="447" spans="3:13">
      <c r="C447" s="157"/>
      <c r="D447" s="156"/>
      <c r="G447" s="157"/>
      <c r="H447" s="156"/>
      <c r="L447" s="157"/>
      <c r="M447" s="157"/>
    </row>
    <row r="448" spans="3:13">
      <c r="C448" s="157"/>
      <c r="D448" s="156"/>
      <c r="G448" s="157"/>
      <c r="H448" s="156"/>
      <c r="L448" s="157"/>
      <c r="M448" s="157"/>
    </row>
    <row r="449" spans="3:13">
      <c r="C449" s="157"/>
      <c r="D449" s="156"/>
      <c r="G449" s="157"/>
      <c r="H449" s="156"/>
      <c r="L449" s="157"/>
      <c r="M449" s="157"/>
    </row>
    <row r="450" spans="3:13">
      <c r="C450" s="157"/>
      <c r="D450" s="156"/>
      <c r="G450" s="157"/>
      <c r="H450" s="156"/>
      <c r="L450" s="157"/>
      <c r="M450" s="157"/>
    </row>
    <row r="451" spans="3:13">
      <c r="C451" s="157"/>
      <c r="D451" s="156"/>
      <c r="G451" s="157"/>
      <c r="H451" s="156"/>
      <c r="L451" s="157"/>
      <c r="M451" s="157"/>
    </row>
    <row r="452" spans="3:13">
      <c r="C452" s="157"/>
      <c r="D452" s="156"/>
      <c r="G452" s="157"/>
      <c r="H452" s="156"/>
      <c r="L452" s="157"/>
      <c r="M452" s="157"/>
    </row>
    <row r="453" spans="3:13">
      <c r="C453" s="157"/>
      <c r="D453" s="156"/>
      <c r="G453" s="157"/>
      <c r="H453" s="156"/>
      <c r="L453" s="157"/>
      <c r="M453" s="157"/>
    </row>
  </sheetData>
  <sheetProtection sheet="1" objects="1" scenarios="1"/>
  <mergeCells count="4">
    <mergeCell ref="I2:J2"/>
    <mergeCell ref="I3:J3"/>
    <mergeCell ref="E1:K1"/>
    <mergeCell ref="A1:B1"/>
  </mergeCells>
  <dataValidations count="1">
    <dataValidation type="list" allowBlank="1" showInputMessage="1" showErrorMessage="1" sqref="I5:I520" xr:uid="{00000000-0002-0000-0300-000000000000}">
      <formula1>"Ertrag,Aufwendung"</formula1>
    </dataValidation>
  </dataValidations>
  <pageMargins left="0.7" right="0.7" top="0.78740157499999996" bottom="0.78740157499999996" header="0.3" footer="0.3"/>
  <pageSetup paperSize="9" scale="66" orientation="portrait" r:id="rId1"/>
  <colBreaks count="2" manualBreakCount="2">
    <brk id="4" max="51" man="1"/>
    <brk id="8" max="51"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Finanzplan!$E$12:$AN$12</xm:f>
          </x14:formula1>
          <xm:sqref>C5:D453 G5:H453 L5:M453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53"/>
  <sheetViews>
    <sheetView view="pageBreakPreview" zoomScaleNormal="100" zoomScaleSheetLayoutView="100" workbookViewId="0">
      <selection activeCell="E3" sqref="E3"/>
    </sheetView>
  </sheetViews>
  <sheetFormatPr defaultColWidth="11.42578125" defaultRowHeight="15"/>
  <cols>
    <col min="1" max="1" width="62.140625" style="14" customWidth="1"/>
    <col min="2" max="2" width="26.7109375" style="41" customWidth="1"/>
    <col min="3" max="3" width="10.5703125" style="41" customWidth="1"/>
    <col min="4" max="4" width="10.5703125" style="29" bestFit="1" customWidth="1"/>
    <col min="5" max="5" width="62.140625" style="1" customWidth="1"/>
    <col min="6" max="6" width="26.7109375" style="1" customWidth="1"/>
    <col min="7" max="7" width="10.5703125" style="41" customWidth="1"/>
    <col min="8" max="8" width="10.5703125" style="41" bestFit="1" customWidth="1"/>
  </cols>
  <sheetData>
    <row r="1" spans="1:8" ht="45" customHeight="1">
      <c r="A1" s="171" t="s">
        <v>86</v>
      </c>
      <c r="B1" s="171"/>
      <c r="C1"/>
      <c r="D1"/>
      <c r="E1" s="163"/>
      <c r="F1" s="163"/>
      <c r="G1" s="47"/>
      <c r="H1" s="47"/>
    </row>
    <row r="2" spans="1:8" ht="30" customHeight="1" thickBot="1">
      <c r="A2" s="24" t="s">
        <v>87</v>
      </c>
      <c r="B2"/>
      <c r="C2"/>
      <c r="D2" s="26"/>
      <c r="E2" s="24" t="s">
        <v>88</v>
      </c>
      <c r="F2"/>
      <c r="G2"/>
      <c r="H2"/>
    </row>
    <row r="3" spans="1:8" ht="27" thickTop="1">
      <c r="A3" s="2" t="s">
        <v>89</v>
      </c>
      <c r="B3" s="12"/>
      <c r="C3" s="12"/>
      <c r="D3" s="27"/>
      <c r="E3" s="23" t="s">
        <v>90</v>
      </c>
      <c r="F3" s="12"/>
      <c r="G3" s="12"/>
      <c r="H3" s="12"/>
    </row>
    <row r="4" spans="1:8">
      <c r="A4" s="45" t="s">
        <v>91</v>
      </c>
      <c r="B4" s="40" t="s">
        <v>80</v>
      </c>
      <c r="C4" s="40" t="s">
        <v>81</v>
      </c>
      <c r="D4" s="44" t="s">
        <v>82</v>
      </c>
      <c r="E4" s="46" t="s">
        <v>92</v>
      </c>
      <c r="F4" s="40" t="s">
        <v>80</v>
      </c>
      <c r="G4" s="40" t="s">
        <v>81</v>
      </c>
      <c r="H4" s="15" t="s">
        <v>82</v>
      </c>
    </row>
    <row r="5" spans="1:8">
      <c r="A5" s="13"/>
      <c r="C5" s="157"/>
      <c r="D5" s="154"/>
      <c r="E5" s="14"/>
      <c r="F5" s="17"/>
      <c r="G5" s="157"/>
      <c r="H5" s="155"/>
    </row>
    <row r="6" spans="1:8">
      <c r="C6" s="157"/>
      <c r="D6" s="156"/>
      <c r="E6" s="14"/>
      <c r="F6" s="17"/>
      <c r="G6" s="157"/>
      <c r="H6" s="157"/>
    </row>
    <row r="7" spans="1:8">
      <c r="C7" s="157"/>
      <c r="D7" s="156"/>
      <c r="E7" s="14"/>
      <c r="F7" s="17"/>
      <c r="G7" s="157"/>
      <c r="H7" s="157"/>
    </row>
    <row r="8" spans="1:8">
      <c r="C8" s="157"/>
      <c r="D8" s="156"/>
      <c r="E8" s="14"/>
      <c r="F8" s="17"/>
      <c r="G8" s="157"/>
      <c r="H8" s="157"/>
    </row>
    <row r="9" spans="1:8">
      <c r="C9" s="157"/>
      <c r="D9" s="156"/>
      <c r="E9" s="14"/>
      <c r="F9" s="17"/>
      <c r="G9" s="157"/>
      <c r="H9" s="157"/>
    </row>
    <row r="10" spans="1:8">
      <c r="C10" s="157"/>
      <c r="D10" s="156"/>
      <c r="E10" s="14"/>
      <c r="F10" s="17"/>
      <c r="G10" s="157"/>
      <c r="H10" s="157"/>
    </row>
    <row r="11" spans="1:8">
      <c r="C11" s="157"/>
      <c r="D11" s="156"/>
      <c r="E11" s="14"/>
      <c r="F11" s="17"/>
      <c r="G11" s="157"/>
      <c r="H11" s="157"/>
    </row>
    <row r="12" spans="1:8">
      <c r="C12" s="157"/>
      <c r="D12" s="156"/>
      <c r="E12" s="14"/>
      <c r="F12" s="17"/>
      <c r="G12" s="157"/>
      <c r="H12" s="157"/>
    </row>
    <row r="13" spans="1:8">
      <c r="C13" s="157"/>
      <c r="D13" s="156"/>
      <c r="E13" s="14"/>
      <c r="F13" s="17"/>
      <c r="G13" s="157"/>
      <c r="H13" s="157"/>
    </row>
    <row r="14" spans="1:8">
      <c r="C14" s="157"/>
      <c r="D14" s="156"/>
      <c r="E14" s="14"/>
      <c r="F14" s="17"/>
      <c r="G14" s="157"/>
      <c r="H14" s="157"/>
    </row>
    <row r="15" spans="1:8">
      <c r="C15" s="157"/>
      <c r="D15" s="156"/>
      <c r="E15" s="14"/>
      <c r="F15" s="17"/>
      <c r="G15" s="157"/>
      <c r="H15" s="157"/>
    </row>
    <row r="16" spans="1:8">
      <c r="C16" s="157"/>
      <c r="D16" s="156"/>
      <c r="E16" s="14"/>
      <c r="F16" s="17"/>
      <c r="G16" s="157"/>
      <c r="H16" s="157"/>
    </row>
    <row r="17" spans="3:8">
      <c r="C17" s="157"/>
      <c r="D17" s="156"/>
      <c r="E17" s="14"/>
      <c r="F17" s="17"/>
      <c r="G17" s="157"/>
      <c r="H17" s="157"/>
    </row>
    <row r="18" spans="3:8">
      <c r="C18" s="157"/>
      <c r="D18" s="156"/>
      <c r="E18" s="14"/>
      <c r="F18" s="17"/>
      <c r="G18" s="157"/>
      <c r="H18" s="157"/>
    </row>
    <row r="19" spans="3:8">
      <c r="C19" s="157"/>
      <c r="D19" s="156"/>
      <c r="E19" s="14"/>
      <c r="F19" s="17"/>
      <c r="G19" s="157"/>
      <c r="H19" s="157"/>
    </row>
    <row r="20" spans="3:8">
      <c r="C20" s="157"/>
      <c r="D20" s="156"/>
      <c r="E20" s="14"/>
      <c r="F20" s="17"/>
      <c r="G20" s="157"/>
      <c r="H20" s="157"/>
    </row>
    <row r="21" spans="3:8">
      <c r="C21" s="157"/>
      <c r="D21" s="156"/>
      <c r="E21" s="14"/>
      <c r="F21" s="17"/>
      <c r="G21" s="157"/>
      <c r="H21" s="157"/>
    </row>
    <row r="22" spans="3:8">
      <c r="C22" s="157"/>
      <c r="D22" s="156"/>
      <c r="E22" s="14"/>
      <c r="F22" s="17"/>
      <c r="G22" s="157"/>
      <c r="H22" s="157"/>
    </row>
    <row r="23" spans="3:8">
      <c r="C23" s="157"/>
      <c r="D23" s="156"/>
      <c r="E23" s="14"/>
      <c r="F23" s="17"/>
      <c r="G23" s="157"/>
      <c r="H23" s="157"/>
    </row>
    <row r="24" spans="3:8">
      <c r="C24" s="157"/>
      <c r="D24" s="156"/>
      <c r="E24" s="14"/>
      <c r="F24" s="17"/>
      <c r="G24" s="157"/>
      <c r="H24" s="157"/>
    </row>
    <row r="25" spans="3:8">
      <c r="C25" s="157"/>
      <c r="D25" s="156"/>
      <c r="E25" s="14"/>
      <c r="F25" s="17"/>
      <c r="G25" s="157"/>
      <c r="H25" s="157"/>
    </row>
    <row r="26" spans="3:8">
      <c r="C26" s="157"/>
      <c r="D26" s="156"/>
      <c r="E26" s="14"/>
      <c r="F26" s="17"/>
      <c r="G26" s="157"/>
      <c r="H26" s="157"/>
    </row>
    <row r="27" spans="3:8">
      <c r="C27" s="157"/>
      <c r="D27" s="156"/>
      <c r="E27" s="14"/>
      <c r="F27" s="17"/>
      <c r="G27" s="157"/>
      <c r="H27" s="157"/>
    </row>
    <row r="28" spans="3:8">
      <c r="C28" s="157"/>
      <c r="D28" s="156"/>
      <c r="E28" s="14"/>
      <c r="F28" s="17"/>
      <c r="G28" s="157"/>
      <c r="H28" s="157"/>
    </row>
    <row r="29" spans="3:8">
      <c r="C29" s="157"/>
      <c r="D29" s="156"/>
      <c r="E29" s="14"/>
      <c r="F29" s="17"/>
      <c r="G29" s="157"/>
      <c r="H29" s="157"/>
    </row>
    <row r="30" spans="3:8">
      <c r="C30" s="157"/>
      <c r="D30" s="156"/>
      <c r="E30" s="14"/>
      <c r="F30" s="17"/>
      <c r="G30" s="157"/>
      <c r="H30" s="157"/>
    </row>
    <row r="31" spans="3:8">
      <c r="C31" s="157"/>
      <c r="D31" s="156"/>
      <c r="E31" s="14"/>
      <c r="F31" s="17"/>
      <c r="G31" s="157"/>
      <c r="H31" s="157"/>
    </row>
    <row r="32" spans="3:8">
      <c r="C32" s="157"/>
      <c r="D32" s="156"/>
      <c r="G32" s="157"/>
      <c r="H32" s="157"/>
    </row>
    <row r="33" spans="3:8">
      <c r="C33" s="157"/>
      <c r="D33" s="156"/>
      <c r="G33" s="157"/>
      <c r="H33" s="157"/>
    </row>
    <row r="34" spans="3:8">
      <c r="C34" s="157"/>
      <c r="D34" s="156"/>
      <c r="G34" s="157"/>
      <c r="H34" s="157"/>
    </row>
    <row r="35" spans="3:8">
      <c r="C35" s="157"/>
      <c r="D35" s="156"/>
      <c r="G35" s="157"/>
      <c r="H35" s="157"/>
    </row>
    <row r="36" spans="3:8">
      <c r="C36" s="157"/>
      <c r="D36" s="156"/>
      <c r="G36" s="157"/>
      <c r="H36" s="157"/>
    </row>
    <row r="37" spans="3:8">
      <c r="C37" s="157"/>
      <c r="D37" s="156"/>
      <c r="G37" s="157"/>
      <c r="H37" s="157"/>
    </row>
    <row r="38" spans="3:8">
      <c r="C38" s="157"/>
      <c r="D38" s="156"/>
      <c r="G38" s="157"/>
      <c r="H38" s="157"/>
    </row>
    <row r="39" spans="3:8">
      <c r="C39" s="157"/>
      <c r="D39" s="156"/>
      <c r="G39" s="157"/>
      <c r="H39" s="157"/>
    </row>
    <row r="40" spans="3:8">
      <c r="C40" s="157"/>
      <c r="D40" s="156"/>
      <c r="G40" s="157"/>
      <c r="H40" s="157"/>
    </row>
    <row r="41" spans="3:8">
      <c r="C41" s="157"/>
      <c r="D41" s="156"/>
      <c r="G41" s="157"/>
      <c r="H41" s="157"/>
    </row>
    <row r="42" spans="3:8">
      <c r="C42" s="157"/>
      <c r="D42" s="156"/>
      <c r="G42" s="157"/>
      <c r="H42" s="157"/>
    </row>
    <row r="43" spans="3:8">
      <c r="C43" s="157"/>
      <c r="D43" s="156"/>
      <c r="G43" s="157"/>
      <c r="H43" s="157"/>
    </row>
    <row r="44" spans="3:8">
      <c r="C44" s="157"/>
      <c r="D44" s="156"/>
      <c r="G44" s="157"/>
      <c r="H44" s="157"/>
    </row>
    <row r="45" spans="3:8">
      <c r="C45" s="157"/>
      <c r="D45" s="156"/>
      <c r="G45" s="157"/>
      <c r="H45" s="157"/>
    </row>
    <row r="46" spans="3:8">
      <c r="C46" s="157"/>
      <c r="D46" s="156"/>
      <c r="G46" s="157"/>
      <c r="H46" s="157"/>
    </row>
    <row r="47" spans="3:8">
      <c r="C47" s="157"/>
      <c r="D47" s="156"/>
      <c r="G47" s="157"/>
      <c r="H47" s="157"/>
    </row>
    <row r="48" spans="3:8">
      <c r="C48" s="157"/>
      <c r="D48" s="156"/>
      <c r="G48" s="157"/>
      <c r="H48" s="157"/>
    </row>
    <row r="49" spans="3:8">
      <c r="C49" s="157"/>
      <c r="D49" s="156"/>
      <c r="G49" s="157"/>
      <c r="H49" s="157"/>
    </row>
    <row r="50" spans="3:8">
      <c r="C50" s="157"/>
      <c r="D50" s="156"/>
      <c r="G50" s="157"/>
      <c r="H50" s="157"/>
    </row>
    <row r="51" spans="3:8">
      <c r="C51" s="157"/>
      <c r="D51" s="156"/>
      <c r="G51" s="157"/>
      <c r="H51" s="157"/>
    </row>
    <row r="52" spans="3:8">
      <c r="C52" s="157"/>
      <c r="D52" s="156"/>
      <c r="G52" s="157"/>
      <c r="H52" s="157"/>
    </row>
    <row r="53" spans="3:8">
      <c r="C53" s="157"/>
      <c r="D53" s="156"/>
      <c r="G53" s="157"/>
      <c r="H53" s="157"/>
    </row>
    <row r="54" spans="3:8">
      <c r="C54" s="157"/>
      <c r="D54" s="156"/>
      <c r="G54" s="157"/>
      <c r="H54" s="157"/>
    </row>
    <row r="55" spans="3:8">
      <c r="C55" s="157"/>
      <c r="D55" s="156"/>
      <c r="G55" s="157"/>
      <c r="H55" s="157"/>
    </row>
    <row r="56" spans="3:8">
      <c r="C56" s="157"/>
      <c r="D56" s="156"/>
      <c r="G56" s="157"/>
      <c r="H56" s="157"/>
    </row>
    <row r="57" spans="3:8">
      <c r="C57" s="157"/>
      <c r="D57" s="156"/>
      <c r="G57" s="157"/>
      <c r="H57" s="157"/>
    </row>
    <row r="58" spans="3:8">
      <c r="C58" s="157"/>
      <c r="D58" s="156"/>
      <c r="G58" s="157"/>
      <c r="H58" s="157"/>
    </row>
    <row r="59" spans="3:8">
      <c r="C59" s="157"/>
      <c r="D59" s="156"/>
      <c r="G59" s="157"/>
      <c r="H59" s="157"/>
    </row>
    <row r="60" spans="3:8">
      <c r="C60" s="157"/>
      <c r="D60" s="156"/>
      <c r="G60" s="157"/>
      <c r="H60" s="157"/>
    </row>
    <row r="61" spans="3:8">
      <c r="C61" s="157"/>
      <c r="D61" s="156"/>
      <c r="G61" s="157"/>
      <c r="H61" s="157"/>
    </row>
    <row r="62" spans="3:8">
      <c r="C62" s="157"/>
      <c r="D62" s="156"/>
      <c r="G62" s="157"/>
      <c r="H62" s="157"/>
    </row>
    <row r="63" spans="3:8">
      <c r="C63" s="157"/>
      <c r="D63" s="156"/>
      <c r="G63" s="157"/>
      <c r="H63" s="157"/>
    </row>
    <row r="64" spans="3:8">
      <c r="C64" s="157"/>
      <c r="D64" s="156"/>
      <c r="G64" s="157"/>
      <c r="H64" s="157"/>
    </row>
    <row r="65" spans="3:8">
      <c r="C65" s="157"/>
      <c r="D65" s="156"/>
      <c r="G65" s="157"/>
      <c r="H65" s="157"/>
    </row>
    <row r="66" spans="3:8">
      <c r="C66" s="157"/>
      <c r="D66" s="156"/>
      <c r="G66" s="157"/>
      <c r="H66" s="157"/>
    </row>
    <row r="67" spans="3:8">
      <c r="C67" s="157"/>
      <c r="D67" s="156"/>
      <c r="G67" s="157"/>
      <c r="H67" s="157"/>
    </row>
    <row r="68" spans="3:8">
      <c r="C68" s="157"/>
      <c r="D68" s="156"/>
      <c r="G68" s="157"/>
      <c r="H68" s="157"/>
    </row>
    <row r="69" spans="3:8">
      <c r="C69" s="157"/>
      <c r="D69" s="156"/>
      <c r="G69" s="157"/>
      <c r="H69" s="157"/>
    </row>
    <row r="70" spans="3:8">
      <c r="C70" s="157"/>
      <c r="D70" s="156"/>
      <c r="G70" s="157"/>
      <c r="H70" s="157"/>
    </row>
    <row r="71" spans="3:8">
      <c r="C71" s="157"/>
      <c r="D71" s="156"/>
      <c r="G71" s="157"/>
      <c r="H71" s="157"/>
    </row>
    <row r="72" spans="3:8">
      <c r="C72" s="157"/>
      <c r="D72" s="156"/>
      <c r="G72" s="157"/>
      <c r="H72" s="157"/>
    </row>
    <row r="73" spans="3:8">
      <c r="C73" s="157"/>
      <c r="D73" s="156"/>
      <c r="G73" s="157"/>
      <c r="H73" s="157"/>
    </row>
    <row r="74" spans="3:8">
      <c r="C74" s="157"/>
      <c r="D74" s="156"/>
      <c r="G74" s="157"/>
      <c r="H74" s="157"/>
    </row>
    <row r="75" spans="3:8">
      <c r="C75" s="157"/>
      <c r="D75" s="156"/>
      <c r="G75" s="157"/>
      <c r="H75" s="157"/>
    </row>
    <row r="76" spans="3:8">
      <c r="C76" s="157"/>
      <c r="D76" s="156"/>
      <c r="G76" s="157"/>
      <c r="H76" s="157"/>
    </row>
    <row r="77" spans="3:8">
      <c r="C77" s="157"/>
      <c r="D77" s="156"/>
      <c r="G77" s="157"/>
      <c r="H77" s="157"/>
    </row>
    <row r="78" spans="3:8">
      <c r="C78" s="157"/>
      <c r="D78" s="156"/>
      <c r="G78" s="157"/>
      <c r="H78" s="157"/>
    </row>
    <row r="79" spans="3:8">
      <c r="C79" s="157"/>
      <c r="D79" s="156"/>
      <c r="G79" s="157"/>
      <c r="H79" s="157"/>
    </row>
    <row r="80" spans="3:8">
      <c r="C80" s="157"/>
      <c r="D80" s="156"/>
      <c r="G80" s="157"/>
      <c r="H80" s="157"/>
    </row>
    <row r="81" spans="3:8">
      <c r="C81" s="157"/>
      <c r="D81" s="156"/>
      <c r="G81" s="157"/>
      <c r="H81" s="157"/>
    </row>
    <row r="82" spans="3:8">
      <c r="C82" s="157"/>
      <c r="D82" s="156"/>
      <c r="G82" s="157"/>
      <c r="H82" s="157"/>
    </row>
    <row r="83" spans="3:8">
      <c r="C83" s="157"/>
      <c r="D83" s="156"/>
      <c r="G83" s="157"/>
      <c r="H83" s="157"/>
    </row>
    <row r="84" spans="3:8">
      <c r="C84" s="157"/>
      <c r="D84" s="156"/>
      <c r="G84" s="157"/>
      <c r="H84" s="157"/>
    </row>
    <row r="85" spans="3:8">
      <c r="C85" s="157"/>
      <c r="D85" s="156"/>
      <c r="G85" s="157"/>
      <c r="H85" s="157"/>
    </row>
    <row r="86" spans="3:8">
      <c r="C86" s="157"/>
      <c r="D86" s="156"/>
      <c r="G86" s="157"/>
      <c r="H86" s="157"/>
    </row>
    <row r="87" spans="3:8">
      <c r="C87" s="157"/>
      <c r="D87" s="156"/>
      <c r="G87" s="157"/>
      <c r="H87" s="157"/>
    </row>
    <row r="88" spans="3:8">
      <c r="C88" s="157"/>
      <c r="D88" s="156"/>
      <c r="G88" s="157"/>
      <c r="H88" s="157"/>
    </row>
    <row r="89" spans="3:8">
      <c r="C89" s="157"/>
      <c r="D89" s="156"/>
      <c r="G89" s="157"/>
      <c r="H89" s="157"/>
    </row>
    <row r="90" spans="3:8">
      <c r="C90" s="157"/>
      <c r="D90" s="156"/>
      <c r="G90" s="157"/>
      <c r="H90" s="157"/>
    </row>
    <row r="91" spans="3:8">
      <c r="C91" s="157"/>
      <c r="D91" s="156"/>
      <c r="G91" s="157"/>
      <c r="H91" s="157"/>
    </row>
    <row r="92" spans="3:8">
      <c r="C92" s="157"/>
      <c r="D92" s="156"/>
      <c r="G92" s="157"/>
      <c r="H92" s="157"/>
    </row>
    <row r="93" spans="3:8">
      <c r="C93" s="157"/>
      <c r="D93" s="156"/>
      <c r="G93" s="157"/>
      <c r="H93" s="157"/>
    </row>
    <row r="94" spans="3:8">
      <c r="C94" s="157"/>
      <c r="D94" s="156"/>
      <c r="G94" s="157"/>
      <c r="H94" s="157"/>
    </row>
    <row r="95" spans="3:8">
      <c r="C95" s="157"/>
      <c r="D95" s="156"/>
      <c r="G95" s="157"/>
      <c r="H95" s="157"/>
    </row>
    <row r="96" spans="3:8">
      <c r="C96" s="157"/>
      <c r="D96" s="156"/>
      <c r="G96" s="157"/>
      <c r="H96" s="157"/>
    </row>
    <row r="97" spans="3:8">
      <c r="C97" s="157"/>
      <c r="D97" s="156"/>
      <c r="G97" s="157"/>
      <c r="H97" s="157"/>
    </row>
    <row r="98" spans="3:8">
      <c r="C98" s="157"/>
      <c r="D98" s="156"/>
      <c r="G98" s="157"/>
      <c r="H98" s="157"/>
    </row>
    <row r="99" spans="3:8">
      <c r="C99" s="157"/>
      <c r="D99" s="156"/>
      <c r="G99" s="157"/>
      <c r="H99" s="157"/>
    </row>
    <row r="100" spans="3:8">
      <c r="C100" s="157"/>
      <c r="D100" s="156"/>
      <c r="G100" s="157"/>
      <c r="H100" s="157"/>
    </row>
    <row r="101" spans="3:8">
      <c r="C101" s="157"/>
      <c r="D101" s="156"/>
      <c r="G101" s="157"/>
      <c r="H101" s="157"/>
    </row>
    <row r="102" spans="3:8">
      <c r="C102" s="157"/>
      <c r="D102" s="156"/>
      <c r="G102" s="157"/>
      <c r="H102" s="157"/>
    </row>
    <row r="103" spans="3:8">
      <c r="C103" s="157"/>
      <c r="D103" s="156"/>
      <c r="G103" s="157"/>
      <c r="H103" s="157"/>
    </row>
    <row r="104" spans="3:8">
      <c r="C104" s="157"/>
      <c r="D104" s="156"/>
      <c r="G104" s="157"/>
      <c r="H104" s="157"/>
    </row>
    <row r="105" spans="3:8">
      <c r="C105" s="157"/>
      <c r="D105" s="156"/>
      <c r="G105" s="157"/>
      <c r="H105" s="157"/>
    </row>
    <row r="106" spans="3:8">
      <c r="C106" s="157"/>
      <c r="D106" s="156"/>
      <c r="G106" s="157"/>
      <c r="H106" s="157"/>
    </row>
    <row r="107" spans="3:8">
      <c r="C107" s="157"/>
      <c r="D107" s="156"/>
      <c r="G107" s="157"/>
      <c r="H107" s="157"/>
    </row>
    <row r="108" spans="3:8">
      <c r="C108" s="157"/>
      <c r="D108" s="156"/>
      <c r="G108" s="157"/>
      <c r="H108" s="157"/>
    </row>
    <row r="109" spans="3:8">
      <c r="C109" s="157"/>
      <c r="D109" s="156"/>
      <c r="G109" s="157"/>
      <c r="H109" s="157"/>
    </row>
    <row r="110" spans="3:8">
      <c r="C110" s="157"/>
      <c r="D110" s="156"/>
      <c r="G110" s="157"/>
      <c r="H110" s="157"/>
    </row>
    <row r="111" spans="3:8">
      <c r="C111" s="157"/>
      <c r="D111" s="156"/>
      <c r="G111" s="157"/>
      <c r="H111" s="157"/>
    </row>
    <row r="112" spans="3:8">
      <c r="C112" s="157"/>
      <c r="D112" s="156"/>
      <c r="G112" s="157"/>
      <c r="H112" s="157"/>
    </row>
    <row r="113" spans="3:8">
      <c r="C113" s="157"/>
      <c r="D113" s="156"/>
      <c r="G113" s="157"/>
      <c r="H113" s="157"/>
    </row>
    <row r="114" spans="3:8">
      <c r="C114" s="157"/>
      <c r="D114" s="156"/>
      <c r="G114" s="157"/>
      <c r="H114" s="157"/>
    </row>
    <row r="115" spans="3:8">
      <c r="C115" s="157"/>
      <c r="D115" s="156"/>
      <c r="G115" s="157"/>
      <c r="H115" s="157"/>
    </row>
    <row r="116" spans="3:8">
      <c r="C116" s="157"/>
      <c r="D116" s="156"/>
      <c r="G116" s="157"/>
      <c r="H116" s="157"/>
    </row>
    <row r="117" spans="3:8">
      <c r="C117" s="157"/>
      <c r="D117" s="156"/>
      <c r="G117" s="157"/>
      <c r="H117" s="157"/>
    </row>
    <row r="118" spans="3:8">
      <c r="C118" s="157"/>
      <c r="D118" s="156"/>
      <c r="G118" s="157"/>
      <c r="H118" s="157"/>
    </row>
    <row r="119" spans="3:8">
      <c r="C119" s="157"/>
      <c r="D119" s="156"/>
      <c r="G119" s="157"/>
      <c r="H119" s="157"/>
    </row>
    <row r="120" spans="3:8">
      <c r="C120" s="157"/>
      <c r="D120" s="156"/>
      <c r="G120" s="157"/>
      <c r="H120" s="157"/>
    </row>
    <row r="121" spans="3:8">
      <c r="C121" s="157"/>
      <c r="D121" s="156"/>
      <c r="G121" s="157"/>
      <c r="H121" s="157"/>
    </row>
    <row r="122" spans="3:8">
      <c r="C122" s="157"/>
      <c r="D122" s="156"/>
      <c r="G122" s="157"/>
      <c r="H122" s="157"/>
    </row>
    <row r="123" spans="3:8">
      <c r="C123" s="157"/>
      <c r="D123" s="156"/>
      <c r="G123" s="157"/>
      <c r="H123" s="157"/>
    </row>
    <row r="124" spans="3:8">
      <c r="C124" s="157"/>
      <c r="D124" s="156"/>
      <c r="G124" s="157"/>
      <c r="H124" s="157"/>
    </row>
    <row r="125" spans="3:8">
      <c r="C125" s="157"/>
      <c r="D125" s="156"/>
      <c r="G125" s="157"/>
      <c r="H125" s="157"/>
    </row>
    <row r="126" spans="3:8">
      <c r="C126" s="157"/>
      <c r="D126" s="156"/>
      <c r="G126" s="157"/>
      <c r="H126" s="157"/>
    </row>
    <row r="127" spans="3:8">
      <c r="C127" s="157"/>
      <c r="D127" s="156"/>
      <c r="G127" s="157"/>
      <c r="H127" s="157"/>
    </row>
    <row r="128" spans="3:8">
      <c r="C128" s="157"/>
      <c r="D128" s="156"/>
      <c r="G128" s="157"/>
      <c r="H128" s="157"/>
    </row>
    <row r="129" spans="3:8">
      <c r="C129" s="157"/>
      <c r="D129" s="156"/>
      <c r="G129" s="157"/>
      <c r="H129" s="157"/>
    </row>
    <row r="130" spans="3:8">
      <c r="C130" s="157"/>
      <c r="D130" s="156"/>
      <c r="G130" s="157"/>
      <c r="H130" s="157"/>
    </row>
    <row r="131" spans="3:8">
      <c r="C131" s="157"/>
      <c r="D131" s="156"/>
      <c r="G131" s="157"/>
      <c r="H131" s="157"/>
    </row>
    <row r="132" spans="3:8">
      <c r="C132" s="157"/>
      <c r="D132" s="156"/>
      <c r="G132" s="157"/>
      <c r="H132" s="157"/>
    </row>
    <row r="133" spans="3:8">
      <c r="C133" s="157"/>
      <c r="D133" s="156"/>
      <c r="G133" s="157"/>
      <c r="H133" s="157"/>
    </row>
    <row r="134" spans="3:8">
      <c r="C134" s="157"/>
      <c r="D134" s="156"/>
      <c r="G134" s="157"/>
      <c r="H134" s="157"/>
    </row>
    <row r="135" spans="3:8">
      <c r="C135" s="157"/>
      <c r="D135" s="156"/>
      <c r="G135" s="157"/>
      <c r="H135" s="157"/>
    </row>
    <row r="136" spans="3:8">
      <c r="C136" s="157"/>
      <c r="D136" s="156"/>
      <c r="G136" s="157"/>
      <c r="H136" s="157"/>
    </row>
    <row r="137" spans="3:8">
      <c r="C137" s="157"/>
      <c r="D137" s="156"/>
      <c r="G137" s="157"/>
      <c r="H137" s="157"/>
    </row>
    <row r="138" spans="3:8">
      <c r="C138" s="157"/>
      <c r="D138" s="156"/>
      <c r="G138" s="157"/>
      <c r="H138" s="157"/>
    </row>
    <row r="139" spans="3:8">
      <c r="C139" s="157"/>
      <c r="D139" s="156"/>
      <c r="G139" s="157"/>
      <c r="H139" s="157"/>
    </row>
    <row r="140" spans="3:8">
      <c r="C140" s="157"/>
      <c r="D140" s="156"/>
      <c r="G140" s="157"/>
      <c r="H140" s="157"/>
    </row>
    <row r="141" spans="3:8">
      <c r="C141" s="157"/>
      <c r="D141" s="156"/>
      <c r="G141" s="157"/>
      <c r="H141" s="157"/>
    </row>
    <row r="142" spans="3:8">
      <c r="C142" s="157"/>
      <c r="D142" s="156"/>
      <c r="G142" s="157"/>
      <c r="H142" s="157"/>
    </row>
    <row r="143" spans="3:8">
      <c r="C143" s="157"/>
      <c r="D143" s="156"/>
      <c r="G143" s="157"/>
      <c r="H143" s="157"/>
    </row>
    <row r="144" spans="3:8">
      <c r="C144" s="157"/>
      <c r="D144" s="156"/>
      <c r="G144" s="157"/>
      <c r="H144" s="157"/>
    </row>
    <row r="145" spans="3:8">
      <c r="C145" s="157"/>
      <c r="D145" s="156"/>
      <c r="G145" s="157"/>
      <c r="H145" s="157"/>
    </row>
    <row r="146" spans="3:8">
      <c r="C146" s="157"/>
      <c r="D146" s="156"/>
      <c r="G146" s="157"/>
      <c r="H146" s="157"/>
    </row>
    <row r="147" spans="3:8">
      <c r="C147" s="157"/>
      <c r="D147" s="156"/>
      <c r="G147" s="157"/>
      <c r="H147" s="157"/>
    </row>
    <row r="148" spans="3:8">
      <c r="C148" s="157"/>
      <c r="D148" s="156"/>
      <c r="G148" s="157"/>
      <c r="H148" s="157"/>
    </row>
    <row r="149" spans="3:8">
      <c r="C149" s="157"/>
      <c r="D149" s="156"/>
      <c r="G149" s="157"/>
      <c r="H149" s="157"/>
    </row>
    <row r="150" spans="3:8">
      <c r="C150" s="157"/>
      <c r="D150" s="156"/>
      <c r="G150" s="157"/>
      <c r="H150" s="157"/>
    </row>
    <row r="151" spans="3:8">
      <c r="C151" s="157"/>
      <c r="D151" s="156"/>
      <c r="G151" s="157"/>
      <c r="H151" s="157"/>
    </row>
    <row r="152" spans="3:8">
      <c r="C152" s="157"/>
      <c r="D152" s="156"/>
      <c r="G152" s="157"/>
      <c r="H152" s="157"/>
    </row>
    <row r="153" spans="3:8">
      <c r="C153" s="157"/>
      <c r="D153" s="156"/>
      <c r="G153" s="157"/>
      <c r="H153" s="157"/>
    </row>
    <row r="154" spans="3:8">
      <c r="C154" s="157"/>
      <c r="D154" s="156"/>
      <c r="G154" s="157"/>
      <c r="H154" s="157"/>
    </row>
    <row r="155" spans="3:8">
      <c r="C155" s="157"/>
      <c r="D155" s="156"/>
      <c r="G155" s="157"/>
      <c r="H155" s="157"/>
    </row>
    <row r="156" spans="3:8">
      <c r="C156" s="157"/>
      <c r="D156" s="156"/>
      <c r="G156" s="157"/>
      <c r="H156" s="157"/>
    </row>
    <row r="157" spans="3:8">
      <c r="C157" s="157"/>
      <c r="D157" s="156"/>
      <c r="G157" s="157"/>
      <c r="H157" s="157"/>
    </row>
    <row r="158" spans="3:8">
      <c r="C158" s="157"/>
      <c r="D158" s="156"/>
      <c r="G158" s="157"/>
      <c r="H158" s="157"/>
    </row>
    <row r="159" spans="3:8">
      <c r="C159" s="157"/>
      <c r="D159" s="156"/>
      <c r="G159" s="157"/>
      <c r="H159" s="157"/>
    </row>
    <row r="160" spans="3:8">
      <c r="C160" s="157"/>
      <c r="D160" s="156"/>
      <c r="G160" s="157"/>
      <c r="H160" s="157"/>
    </row>
    <row r="161" spans="3:8">
      <c r="C161" s="157"/>
      <c r="D161" s="156"/>
      <c r="G161" s="157"/>
      <c r="H161" s="157"/>
    </row>
    <row r="162" spans="3:8">
      <c r="C162" s="157"/>
      <c r="D162" s="156"/>
      <c r="G162" s="157"/>
      <c r="H162" s="157"/>
    </row>
    <row r="163" spans="3:8">
      <c r="C163" s="157"/>
      <c r="D163" s="156"/>
      <c r="G163" s="157"/>
      <c r="H163" s="157"/>
    </row>
    <row r="164" spans="3:8">
      <c r="C164" s="157"/>
      <c r="D164" s="156"/>
      <c r="G164" s="157"/>
      <c r="H164" s="157"/>
    </row>
    <row r="165" spans="3:8">
      <c r="C165" s="157"/>
      <c r="D165" s="156"/>
      <c r="G165" s="157"/>
      <c r="H165" s="157"/>
    </row>
    <row r="166" spans="3:8">
      <c r="C166" s="157"/>
      <c r="D166" s="156"/>
      <c r="G166" s="157"/>
      <c r="H166" s="157"/>
    </row>
    <row r="167" spans="3:8">
      <c r="C167" s="157"/>
      <c r="D167" s="156"/>
      <c r="G167" s="157"/>
      <c r="H167" s="157"/>
    </row>
    <row r="168" spans="3:8">
      <c r="C168" s="157"/>
      <c r="D168" s="156"/>
      <c r="G168" s="157"/>
      <c r="H168" s="157"/>
    </row>
    <row r="169" spans="3:8">
      <c r="C169" s="157"/>
      <c r="D169" s="156"/>
      <c r="G169" s="157"/>
      <c r="H169" s="157"/>
    </row>
    <row r="170" spans="3:8">
      <c r="C170" s="157"/>
      <c r="D170" s="156"/>
      <c r="G170" s="157"/>
      <c r="H170" s="157"/>
    </row>
    <row r="171" spans="3:8">
      <c r="C171" s="157"/>
      <c r="D171" s="156"/>
      <c r="G171" s="157"/>
      <c r="H171" s="157"/>
    </row>
    <row r="172" spans="3:8">
      <c r="C172" s="157"/>
      <c r="D172" s="156"/>
      <c r="G172" s="157"/>
      <c r="H172" s="157"/>
    </row>
    <row r="173" spans="3:8">
      <c r="C173" s="157"/>
      <c r="D173" s="156"/>
      <c r="G173" s="157"/>
      <c r="H173" s="157"/>
    </row>
    <row r="174" spans="3:8">
      <c r="C174" s="157"/>
      <c r="D174" s="156"/>
      <c r="G174" s="157"/>
      <c r="H174" s="157"/>
    </row>
    <row r="175" spans="3:8">
      <c r="C175" s="157"/>
      <c r="D175" s="156"/>
      <c r="G175" s="157"/>
      <c r="H175" s="157"/>
    </row>
    <row r="176" spans="3:8">
      <c r="C176" s="157"/>
      <c r="D176" s="156"/>
      <c r="G176" s="157"/>
      <c r="H176" s="157"/>
    </row>
    <row r="177" spans="3:8">
      <c r="C177" s="157"/>
      <c r="D177" s="156"/>
      <c r="G177" s="157"/>
      <c r="H177" s="157"/>
    </row>
    <row r="178" spans="3:8">
      <c r="C178" s="157"/>
      <c r="D178" s="156"/>
      <c r="G178" s="157"/>
      <c r="H178" s="157"/>
    </row>
    <row r="179" spans="3:8">
      <c r="C179" s="157"/>
      <c r="D179" s="156"/>
      <c r="G179" s="157"/>
      <c r="H179" s="157"/>
    </row>
    <row r="180" spans="3:8">
      <c r="C180" s="157"/>
      <c r="D180" s="156"/>
      <c r="G180" s="157"/>
      <c r="H180" s="157"/>
    </row>
    <row r="181" spans="3:8">
      <c r="C181" s="157"/>
      <c r="D181" s="156"/>
      <c r="G181" s="157"/>
      <c r="H181" s="157"/>
    </row>
    <row r="182" spans="3:8">
      <c r="C182" s="157"/>
      <c r="D182" s="156"/>
      <c r="G182" s="157"/>
      <c r="H182" s="157"/>
    </row>
    <row r="183" spans="3:8">
      <c r="C183" s="157"/>
      <c r="D183" s="156"/>
      <c r="G183" s="157"/>
      <c r="H183" s="157"/>
    </row>
    <row r="184" spans="3:8">
      <c r="C184" s="157"/>
      <c r="D184" s="156"/>
      <c r="G184" s="157"/>
      <c r="H184" s="157"/>
    </row>
    <row r="185" spans="3:8">
      <c r="C185" s="157"/>
      <c r="D185" s="156"/>
      <c r="G185" s="157"/>
      <c r="H185" s="157"/>
    </row>
    <row r="186" spans="3:8">
      <c r="C186" s="157"/>
      <c r="D186" s="156"/>
      <c r="G186" s="157"/>
      <c r="H186" s="157"/>
    </row>
    <row r="187" spans="3:8">
      <c r="C187" s="157"/>
      <c r="D187" s="156"/>
      <c r="G187" s="157"/>
      <c r="H187" s="157"/>
    </row>
    <row r="188" spans="3:8">
      <c r="C188" s="157"/>
      <c r="D188" s="156"/>
      <c r="G188" s="157"/>
      <c r="H188" s="157"/>
    </row>
    <row r="189" spans="3:8">
      <c r="C189" s="157"/>
      <c r="D189" s="156"/>
      <c r="G189" s="157"/>
      <c r="H189" s="157"/>
    </row>
    <row r="190" spans="3:8">
      <c r="C190" s="157"/>
      <c r="D190" s="156"/>
      <c r="G190" s="157"/>
      <c r="H190" s="157"/>
    </row>
    <row r="191" spans="3:8">
      <c r="C191" s="157"/>
      <c r="D191" s="156"/>
      <c r="G191" s="157"/>
      <c r="H191" s="157"/>
    </row>
    <row r="192" spans="3:8">
      <c r="C192" s="157"/>
      <c r="D192" s="156"/>
      <c r="G192" s="157"/>
      <c r="H192" s="157"/>
    </row>
    <row r="193" spans="3:8">
      <c r="C193" s="157"/>
      <c r="D193" s="156"/>
      <c r="G193" s="157"/>
      <c r="H193" s="157"/>
    </row>
    <row r="194" spans="3:8">
      <c r="C194" s="157"/>
      <c r="D194" s="156"/>
      <c r="G194" s="157"/>
      <c r="H194" s="157"/>
    </row>
    <row r="195" spans="3:8">
      <c r="C195" s="157"/>
      <c r="D195" s="156"/>
      <c r="G195" s="157"/>
      <c r="H195" s="157"/>
    </row>
    <row r="196" spans="3:8">
      <c r="C196" s="157"/>
      <c r="D196" s="156"/>
      <c r="G196" s="157"/>
      <c r="H196" s="157"/>
    </row>
    <row r="197" spans="3:8">
      <c r="C197" s="157"/>
      <c r="D197" s="156"/>
      <c r="G197" s="157"/>
      <c r="H197" s="157"/>
    </row>
    <row r="198" spans="3:8">
      <c r="C198" s="157"/>
      <c r="D198" s="156"/>
      <c r="G198" s="157"/>
      <c r="H198" s="157"/>
    </row>
    <row r="199" spans="3:8">
      <c r="C199" s="157"/>
      <c r="D199" s="156"/>
      <c r="G199" s="157"/>
      <c r="H199" s="157"/>
    </row>
    <row r="200" spans="3:8">
      <c r="C200" s="157"/>
      <c r="D200" s="156"/>
      <c r="G200" s="157"/>
      <c r="H200" s="157"/>
    </row>
    <row r="201" spans="3:8">
      <c r="C201" s="157"/>
      <c r="D201" s="156"/>
      <c r="G201" s="157"/>
      <c r="H201" s="157"/>
    </row>
    <row r="202" spans="3:8">
      <c r="C202" s="157"/>
      <c r="D202" s="156"/>
      <c r="G202" s="157"/>
      <c r="H202" s="157"/>
    </row>
    <row r="203" spans="3:8">
      <c r="C203" s="157"/>
      <c r="D203" s="156"/>
      <c r="G203" s="157"/>
      <c r="H203" s="157"/>
    </row>
    <row r="204" spans="3:8">
      <c r="C204" s="157"/>
      <c r="D204" s="156"/>
      <c r="G204" s="157"/>
      <c r="H204" s="157"/>
    </row>
    <row r="205" spans="3:8">
      <c r="C205" s="157"/>
      <c r="D205" s="156"/>
      <c r="G205" s="157"/>
      <c r="H205" s="157"/>
    </row>
    <row r="206" spans="3:8">
      <c r="C206" s="157"/>
      <c r="D206" s="156"/>
      <c r="G206" s="157"/>
      <c r="H206" s="157"/>
    </row>
    <row r="207" spans="3:8">
      <c r="C207" s="157"/>
      <c r="D207" s="156"/>
      <c r="G207" s="157"/>
      <c r="H207" s="157"/>
    </row>
    <row r="208" spans="3:8">
      <c r="C208" s="157"/>
      <c r="D208" s="156"/>
      <c r="G208" s="157"/>
      <c r="H208" s="157"/>
    </row>
    <row r="209" spans="3:8">
      <c r="C209" s="157"/>
      <c r="D209" s="156"/>
      <c r="G209" s="157"/>
      <c r="H209" s="157"/>
    </row>
    <row r="210" spans="3:8">
      <c r="C210" s="157"/>
      <c r="D210" s="156"/>
      <c r="G210" s="157"/>
      <c r="H210" s="157"/>
    </row>
    <row r="211" spans="3:8">
      <c r="C211" s="157"/>
      <c r="D211" s="156"/>
      <c r="G211" s="157"/>
      <c r="H211" s="157"/>
    </row>
    <row r="212" spans="3:8">
      <c r="C212" s="157"/>
      <c r="D212" s="156"/>
      <c r="G212" s="157"/>
      <c r="H212" s="157"/>
    </row>
    <row r="213" spans="3:8">
      <c r="C213" s="157"/>
      <c r="D213" s="156"/>
      <c r="G213" s="157"/>
      <c r="H213" s="157"/>
    </row>
    <row r="214" spans="3:8">
      <c r="C214" s="157"/>
      <c r="D214" s="156"/>
      <c r="G214" s="157"/>
      <c r="H214" s="157"/>
    </row>
    <row r="215" spans="3:8">
      <c r="C215" s="157"/>
      <c r="D215" s="156"/>
      <c r="G215" s="157"/>
      <c r="H215" s="157"/>
    </row>
    <row r="216" spans="3:8">
      <c r="C216" s="157"/>
      <c r="D216" s="156"/>
      <c r="G216" s="157"/>
      <c r="H216" s="157"/>
    </row>
    <row r="217" spans="3:8">
      <c r="C217" s="157"/>
      <c r="D217" s="156"/>
      <c r="G217" s="157"/>
      <c r="H217" s="157"/>
    </row>
    <row r="218" spans="3:8">
      <c r="C218" s="157"/>
      <c r="D218" s="156"/>
      <c r="G218" s="157"/>
      <c r="H218" s="157"/>
    </row>
    <row r="219" spans="3:8">
      <c r="C219" s="157"/>
      <c r="D219" s="156"/>
      <c r="G219" s="157"/>
      <c r="H219" s="157"/>
    </row>
    <row r="220" spans="3:8">
      <c r="C220" s="157"/>
      <c r="D220" s="156"/>
      <c r="G220" s="157"/>
      <c r="H220" s="157"/>
    </row>
    <row r="221" spans="3:8">
      <c r="C221" s="157"/>
      <c r="D221" s="156"/>
      <c r="G221" s="157"/>
      <c r="H221" s="157"/>
    </row>
    <row r="222" spans="3:8">
      <c r="C222" s="157"/>
      <c r="D222" s="156"/>
      <c r="G222" s="157"/>
      <c r="H222" s="157"/>
    </row>
    <row r="223" spans="3:8">
      <c r="C223" s="157"/>
      <c r="D223" s="156"/>
      <c r="G223" s="157"/>
      <c r="H223" s="157"/>
    </row>
    <row r="224" spans="3:8">
      <c r="C224" s="157"/>
      <c r="D224" s="156"/>
      <c r="G224" s="157"/>
      <c r="H224" s="157"/>
    </row>
    <row r="225" spans="3:8">
      <c r="C225" s="157"/>
      <c r="D225" s="156"/>
      <c r="G225" s="157"/>
      <c r="H225" s="157"/>
    </row>
    <row r="226" spans="3:8">
      <c r="C226" s="157"/>
      <c r="D226" s="156"/>
      <c r="G226" s="157"/>
      <c r="H226" s="157"/>
    </row>
    <row r="227" spans="3:8">
      <c r="C227" s="157"/>
      <c r="D227" s="156"/>
      <c r="G227" s="157"/>
      <c r="H227" s="157"/>
    </row>
    <row r="228" spans="3:8">
      <c r="C228" s="157"/>
      <c r="D228" s="156"/>
      <c r="G228" s="157"/>
      <c r="H228" s="157"/>
    </row>
    <row r="229" spans="3:8">
      <c r="C229" s="157"/>
      <c r="D229" s="156"/>
      <c r="G229" s="157"/>
      <c r="H229" s="157"/>
    </row>
    <row r="230" spans="3:8">
      <c r="C230" s="157"/>
      <c r="D230" s="156"/>
      <c r="G230" s="157"/>
      <c r="H230" s="157"/>
    </row>
    <row r="231" spans="3:8">
      <c r="C231" s="157"/>
      <c r="D231" s="156"/>
      <c r="G231" s="157"/>
      <c r="H231" s="157"/>
    </row>
    <row r="232" spans="3:8">
      <c r="C232" s="157"/>
      <c r="D232" s="156"/>
      <c r="G232" s="157"/>
      <c r="H232" s="157"/>
    </row>
    <row r="233" spans="3:8">
      <c r="C233" s="157"/>
      <c r="D233" s="156"/>
      <c r="G233" s="157"/>
      <c r="H233" s="157"/>
    </row>
    <row r="234" spans="3:8">
      <c r="C234" s="157"/>
      <c r="D234" s="156"/>
      <c r="G234" s="157"/>
      <c r="H234" s="157"/>
    </row>
    <row r="235" spans="3:8">
      <c r="C235" s="157"/>
      <c r="D235" s="156"/>
      <c r="G235" s="157"/>
      <c r="H235" s="157"/>
    </row>
    <row r="236" spans="3:8">
      <c r="C236" s="157"/>
      <c r="D236" s="156"/>
      <c r="G236" s="157"/>
      <c r="H236" s="157"/>
    </row>
    <row r="237" spans="3:8">
      <c r="C237" s="157"/>
      <c r="D237" s="156"/>
      <c r="G237" s="157"/>
      <c r="H237" s="157"/>
    </row>
    <row r="238" spans="3:8">
      <c r="C238" s="157"/>
      <c r="D238" s="156"/>
      <c r="G238" s="157"/>
      <c r="H238" s="157"/>
    </row>
    <row r="239" spans="3:8">
      <c r="C239" s="157"/>
      <c r="D239" s="156"/>
      <c r="G239" s="157"/>
      <c r="H239" s="157"/>
    </row>
    <row r="240" spans="3:8">
      <c r="C240" s="157"/>
      <c r="D240" s="156"/>
      <c r="G240" s="157"/>
      <c r="H240" s="157"/>
    </row>
    <row r="241" spans="3:8">
      <c r="C241" s="157"/>
      <c r="D241" s="156"/>
      <c r="G241" s="157"/>
      <c r="H241" s="157"/>
    </row>
    <row r="242" spans="3:8">
      <c r="C242" s="157"/>
      <c r="D242" s="156"/>
      <c r="G242" s="157"/>
      <c r="H242" s="157"/>
    </row>
    <row r="243" spans="3:8">
      <c r="C243" s="157"/>
      <c r="D243" s="156"/>
      <c r="G243" s="157"/>
      <c r="H243" s="157"/>
    </row>
    <row r="244" spans="3:8">
      <c r="C244" s="157"/>
      <c r="D244" s="156"/>
      <c r="G244" s="157"/>
      <c r="H244" s="157"/>
    </row>
    <row r="245" spans="3:8">
      <c r="C245" s="157"/>
      <c r="D245" s="156"/>
      <c r="G245" s="157"/>
      <c r="H245" s="157"/>
    </row>
    <row r="246" spans="3:8">
      <c r="C246" s="157"/>
      <c r="D246" s="156"/>
      <c r="G246" s="157"/>
      <c r="H246" s="157"/>
    </row>
    <row r="247" spans="3:8">
      <c r="C247" s="157"/>
      <c r="D247" s="156"/>
      <c r="G247" s="157"/>
      <c r="H247" s="157"/>
    </row>
    <row r="248" spans="3:8">
      <c r="C248" s="157"/>
      <c r="D248" s="156"/>
      <c r="G248" s="157"/>
      <c r="H248" s="157"/>
    </row>
    <row r="249" spans="3:8">
      <c r="C249" s="157"/>
      <c r="D249" s="156"/>
      <c r="G249" s="157"/>
      <c r="H249" s="157"/>
    </row>
    <row r="250" spans="3:8">
      <c r="C250" s="157"/>
      <c r="D250" s="156"/>
      <c r="G250" s="157"/>
      <c r="H250" s="157"/>
    </row>
    <row r="251" spans="3:8">
      <c r="C251" s="157"/>
      <c r="D251" s="156"/>
      <c r="G251" s="157"/>
      <c r="H251" s="157"/>
    </row>
    <row r="252" spans="3:8">
      <c r="C252" s="157"/>
      <c r="D252" s="156"/>
      <c r="G252" s="157"/>
      <c r="H252" s="157"/>
    </row>
    <row r="253" spans="3:8">
      <c r="C253" s="157"/>
      <c r="D253" s="156"/>
      <c r="G253" s="157"/>
      <c r="H253" s="157"/>
    </row>
    <row r="254" spans="3:8">
      <c r="C254" s="157"/>
      <c r="D254" s="156"/>
      <c r="G254" s="157"/>
      <c r="H254" s="157"/>
    </row>
    <row r="255" spans="3:8">
      <c r="C255" s="157"/>
      <c r="D255" s="156"/>
      <c r="G255" s="157"/>
      <c r="H255" s="157"/>
    </row>
    <row r="256" spans="3:8">
      <c r="C256" s="157"/>
      <c r="D256" s="156"/>
      <c r="G256" s="157"/>
      <c r="H256" s="157"/>
    </row>
    <row r="257" spans="3:8">
      <c r="C257" s="157"/>
      <c r="D257" s="156"/>
      <c r="G257" s="157"/>
      <c r="H257" s="157"/>
    </row>
    <row r="258" spans="3:8">
      <c r="C258" s="157"/>
      <c r="D258" s="156"/>
      <c r="G258" s="157"/>
      <c r="H258" s="157"/>
    </row>
    <row r="259" spans="3:8">
      <c r="C259" s="157"/>
      <c r="D259" s="156"/>
      <c r="G259" s="157"/>
      <c r="H259" s="157"/>
    </row>
    <row r="260" spans="3:8">
      <c r="C260" s="157"/>
      <c r="D260" s="156"/>
      <c r="G260" s="157"/>
      <c r="H260" s="157"/>
    </row>
    <row r="261" spans="3:8">
      <c r="C261" s="157"/>
      <c r="D261" s="156"/>
      <c r="G261" s="157"/>
      <c r="H261" s="157"/>
    </row>
    <row r="262" spans="3:8">
      <c r="C262" s="157"/>
      <c r="D262" s="156"/>
      <c r="G262" s="157"/>
      <c r="H262" s="157"/>
    </row>
    <row r="263" spans="3:8">
      <c r="C263" s="157"/>
      <c r="D263" s="156"/>
      <c r="G263" s="157"/>
      <c r="H263" s="157"/>
    </row>
    <row r="264" spans="3:8">
      <c r="C264" s="157"/>
      <c r="D264" s="156"/>
      <c r="G264" s="157"/>
      <c r="H264" s="157"/>
    </row>
    <row r="265" spans="3:8">
      <c r="C265" s="157"/>
      <c r="D265" s="156"/>
      <c r="G265" s="157"/>
      <c r="H265" s="157"/>
    </row>
    <row r="266" spans="3:8">
      <c r="C266" s="157"/>
      <c r="D266" s="156"/>
      <c r="G266" s="157"/>
      <c r="H266" s="157"/>
    </row>
    <row r="267" spans="3:8">
      <c r="C267" s="157"/>
      <c r="D267" s="156"/>
      <c r="G267" s="157"/>
      <c r="H267" s="157"/>
    </row>
    <row r="268" spans="3:8">
      <c r="C268" s="157"/>
      <c r="D268" s="156"/>
      <c r="G268" s="157"/>
      <c r="H268" s="157"/>
    </row>
    <row r="269" spans="3:8">
      <c r="C269" s="157"/>
      <c r="D269" s="156"/>
      <c r="G269" s="157"/>
      <c r="H269" s="157"/>
    </row>
    <row r="270" spans="3:8">
      <c r="C270" s="157"/>
      <c r="D270" s="156"/>
      <c r="G270" s="157"/>
      <c r="H270" s="157"/>
    </row>
    <row r="271" spans="3:8">
      <c r="C271" s="157"/>
      <c r="D271" s="156"/>
      <c r="G271" s="157"/>
      <c r="H271" s="157"/>
    </row>
    <row r="272" spans="3:8">
      <c r="C272" s="157"/>
      <c r="D272" s="156"/>
      <c r="G272" s="157"/>
      <c r="H272" s="157"/>
    </row>
    <row r="273" spans="3:8">
      <c r="C273" s="157"/>
      <c r="D273" s="156"/>
      <c r="G273" s="157"/>
      <c r="H273" s="157"/>
    </row>
    <row r="274" spans="3:8">
      <c r="C274" s="157"/>
      <c r="D274" s="156"/>
      <c r="G274" s="157"/>
      <c r="H274" s="157"/>
    </row>
    <row r="275" spans="3:8">
      <c r="C275" s="157"/>
      <c r="D275" s="156"/>
      <c r="G275" s="157"/>
      <c r="H275" s="157"/>
    </row>
    <row r="276" spans="3:8">
      <c r="C276" s="157"/>
      <c r="D276" s="156"/>
      <c r="G276" s="157"/>
      <c r="H276" s="157"/>
    </row>
    <row r="277" spans="3:8">
      <c r="C277" s="157"/>
      <c r="D277" s="156"/>
      <c r="G277" s="157"/>
      <c r="H277" s="157"/>
    </row>
    <row r="278" spans="3:8">
      <c r="C278" s="157"/>
      <c r="D278" s="156"/>
      <c r="G278" s="157"/>
      <c r="H278" s="157"/>
    </row>
    <row r="279" spans="3:8">
      <c r="C279" s="157"/>
      <c r="D279" s="156"/>
      <c r="G279" s="157"/>
      <c r="H279" s="157"/>
    </row>
    <row r="280" spans="3:8">
      <c r="C280" s="157"/>
      <c r="D280" s="156"/>
      <c r="G280" s="157"/>
      <c r="H280" s="157"/>
    </row>
    <row r="281" spans="3:8">
      <c r="C281" s="157"/>
      <c r="D281" s="156"/>
      <c r="G281" s="157"/>
      <c r="H281" s="157"/>
    </row>
    <row r="282" spans="3:8">
      <c r="C282" s="157"/>
      <c r="D282" s="156"/>
      <c r="G282" s="157"/>
      <c r="H282" s="157"/>
    </row>
    <row r="283" spans="3:8">
      <c r="C283" s="157"/>
      <c r="D283" s="156"/>
      <c r="G283" s="157"/>
      <c r="H283" s="157"/>
    </row>
    <row r="284" spans="3:8">
      <c r="C284" s="157"/>
      <c r="D284" s="156"/>
      <c r="G284" s="157"/>
      <c r="H284" s="157"/>
    </row>
    <row r="285" spans="3:8">
      <c r="C285" s="157"/>
      <c r="D285" s="156"/>
      <c r="G285" s="157"/>
      <c r="H285" s="157"/>
    </row>
    <row r="286" spans="3:8">
      <c r="C286" s="157"/>
      <c r="D286" s="156"/>
      <c r="G286" s="157"/>
      <c r="H286" s="157"/>
    </row>
    <row r="287" spans="3:8">
      <c r="C287" s="157"/>
      <c r="D287" s="156"/>
      <c r="G287" s="157"/>
      <c r="H287" s="157"/>
    </row>
    <row r="288" spans="3:8">
      <c r="C288" s="157"/>
      <c r="D288" s="156"/>
      <c r="G288" s="157"/>
      <c r="H288" s="157"/>
    </row>
    <row r="289" spans="3:8">
      <c r="C289" s="157"/>
      <c r="D289" s="156"/>
      <c r="G289" s="157"/>
      <c r="H289" s="157"/>
    </row>
    <row r="290" spans="3:8">
      <c r="C290" s="157"/>
      <c r="D290" s="156"/>
      <c r="G290" s="157"/>
      <c r="H290" s="157"/>
    </row>
    <row r="291" spans="3:8">
      <c r="C291" s="157"/>
      <c r="D291" s="156"/>
      <c r="G291" s="157"/>
      <c r="H291" s="157"/>
    </row>
    <row r="292" spans="3:8">
      <c r="C292" s="157"/>
      <c r="D292" s="156"/>
      <c r="G292" s="157"/>
      <c r="H292" s="157"/>
    </row>
    <row r="293" spans="3:8">
      <c r="C293" s="157"/>
      <c r="D293" s="156"/>
      <c r="G293" s="157"/>
      <c r="H293" s="157"/>
    </row>
    <row r="294" spans="3:8">
      <c r="C294" s="157"/>
      <c r="D294" s="156"/>
      <c r="G294" s="157"/>
      <c r="H294" s="157"/>
    </row>
    <row r="295" spans="3:8">
      <c r="C295" s="157"/>
      <c r="D295" s="156"/>
      <c r="G295" s="157"/>
      <c r="H295" s="157"/>
    </row>
    <row r="296" spans="3:8">
      <c r="C296" s="157"/>
      <c r="D296" s="156"/>
      <c r="G296" s="157"/>
      <c r="H296" s="157"/>
    </row>
    <row r="297" spans="3:8">
      <c r="C297" s="157"/>
      <c r="D297" s="156"/>
      <c r="G297" s="157"/>
      <c r="H297" s="157"/>
    </row>
    <row r="298" spans="3:8">
      <c r="C298" s="157"/>
      <c r="D298" s="156"/>
      <c r="G298" s="157"/>
      <c r="H298" s="157"/>
    </row>
    <row r="299" spans="3:8">
      <c r="C299" s="157"/>
      <c r="D299" s="156"/>
      <c r="G299" s="157"/>
      <c r="H299" s="157"/>
    </row>
    <row r="300" spans="3:8">
      <c r="C300" s="157"/>
      <c r="D300" s="156"/>
      <c r="G300" s="157"/>
      <c r="H300" s="157"/>
    </row>
    <row r="301" spans="3:8">
      <c r="C301" s="157"/>
      <c r="D301" s="156"/>
      <c r="G301" s="157"/>
      <c r="H301" s="157"/>
    </row>
    <row r="302" spans="3:8">
      <c r="C302" s="157"/>
      <c r="D302" s="156"/>
      <c r="G302" s="157"/>
      <c r="H302" s="157"/>
    </row>
    <row r="303" spans="3:8">
      <c r="C303" s="157"/>
      <c r="D303" s="156"/>
      <c r="G303" s="157"/>
      <c r="H303" s="157"/>
    </row>
    <row r="304" spans="3:8">
      <c r="C304" s="157"/>
      <c r="D304" s="156"/>
      <c r="G304" s="157"/>
      <c r="H304" s="157"/>
    </row>
    <row r="305" spans="3:8">
      <c r="C305" s="157"/>
      <c r="D305" s="156"/>
      <c r="G305" s="157"/>
      <c r="H305" s="157"/>
    </row>
    <row r="306" spans="3:8">
      <c r="C306" s="157"/>
      <c r="D306" s="156"/>
      <c r="G306" s="157"/>
      <c r="H306" s="157"/>
    </row>
    <row r="307" spans="3:8">
      <c r="C307" s="157"/>
      <c r="D307" s="156"/>
      <c r="G307" s="157"/>
      <c r="H307" s="157"/>
    </row>
    <row r="308" spans="3:8">
      <c r="C308" s="157"/>
      <c r="D308" s="156"/>
      <c r="G308" s="157"/>
      <c r="H308" s="157"/>
    </row>
    <row r="309" spans="3:8">
      <c r="C309" s="157"/>
      <c r="D309" s="156"/>
      <c r="G309" s="157"/>
      <c r="H309" s="157"/>
    </row>
    <row r="310" spans="3:8">
      <c r="C310" s="157"/>
      <c r="D310" s="156"/>
      <c r="G310" s="157"/>
      <c r="H310" s="157"/>
    </row>
    <row r="311" spans="3:8">
      <c r="C311" s="157"/>
      <c r="D311" s="156"/>
      <c r="G311" s="157"/>
      <c r="H311" s="157"/>
    </row>
    <row r="312" spans="3:8">
      <c r="C312" s="157"/>
      <c r="D312" s="156"/>
      <c r="G312" s="157"/>
      <c r="H312" s="157"/>
    </row>
    <row r="313" spans="3:8">
      <c r="C313" s="157"/>
      <c r="D313" s="156"/>
      <c r="G313" s="157"/>
      <c r="H313" s="157"/>
    </row>
    <row r="314" spans="3:8">
      <c r="C314" s="157"/>
      <c r="D314" s="156"/>
      <c r="G314" s="157"/>
      <c r="H314" s="157"/>
    </row>
    <row r="315" spans="3:8">
      <c r="C315" s="157"/>
      <c r="D315" s="156"/>
      <c r="G315" s="157"/>
      <c r="H315" s="157"/>
    </row>
    <row r="316" spans="3:8">
      <c r="C316" s="157"/>
      <c r="D316" s="156"/>
      <c r="G316" s="157"/>
      <c r="H316" s="157"/>
    </row>
    <row r="317" spans="3:8">
      <c r="C317" s="157"/>
      <c r="D317" s="156"/>
      <c r="G317" s="157"/>
      <c r="H317" s="157"/>
    </row>
    <row r="318" spans="3:8">
      <c r="C318" s="157"/>
      <c r="D318" s="156"/>
      <c r="G318" s="157"/>
      <c r="H318" s="157"/>
    </row>
    <row r="319" spans="3:8">
      <c r="C319" s="157"/>
      <c r="D319" s="156"/>
      <c r="G319" s="157"/>
      <c r="H319" s="157"/>
    </row>
    <row r="320" spans="3:8">
      <c r="C320" s="157"/>
      <c r="D320" s="156"/>
      <c r="G320" s="157"/>
      <c r="H320" s="157"/>
    </row>
    <row r="321" spans="3:8">
      <c r="C321" s="157"/>
      <c r="D321" s="156"/>
      <c r="G321" s="157"/>
      <c r="H321" s="157"/>
    </row>
    <row r="322" spans="3:8">
      <c r="C322" s="157"/>
      <c r="D322" s="156"/>
      <c r="G322" s="157"/>
      <c r="H322" s="157"/>
    </row>
    <row r="323" spans="3:8">
      <c r="C323" s="157"/>
      <c r="D323" s="156"/>
      <c r="G323" s="157"/>
      <c r="H323" s="157"/>
    </row>
    <row r="324" spans="3:8">
      <c r="C324" s="157"/>
      <c r="D324" s="156"/>
      <c r="G324" s="157"/>
      <c r="H324" s="157"/>
    </row>
    <row r="325" spans="3:8">
      <c r="C325" s="157"/>
      <c r="D325" s="156"/>
      <c r="G325" s="157"/>
      <c r="H325" s="157"/>
    </row>
    <row r="326" spans="3:8">
      <c r="C326" s="157"/>
      <c r="D326" s="156"/>
      <c r="G326" s="157"/>
      <c r="H326" s="157"/>
    </row>
    <row r="327" spans="3:8">
      <c r="C327" s="157"/>
      <c r="D327" s="156"/>
      <c r="G327" s="157"/>
      <c r="H327" s="157"/>
    </row>
    <row r="328" spans="3:8">
      <c r="C328" s="157"/>
      <c r="D328" s="156"/>
      <c r="G328" s="157"/>
      <c r="H328" s="157"/>
    </row>
    <row r="329" spans="3:8">
      <c r="C329" s="157"/>
      <c r="D329" s="156"/>
      <c r="G329" s="157"/>
      <c r="H329" s="157"/>
    </row>
    <row r="330" spans="3:8">
      <c r="C330" s="157"/>
      <c r="D330" s="156"/>
      <c r="G330" s="157"/>
      <c r="H330" s="157"/>
    </row>
    <row r="331" spans="3:8">
      <c r="C331" s="157"/>
      <c r="D331" s="156"/>
      <c r="G331" s="157"/>
      <c r="H331" s="157"/>
    </row>
    <row r="332" spans="3:8">
      <c r="C332" s="157"/>
      <c r="D332" s="156"/>
      <c r="G332" s="157"/>
      <c r="H332" s="157"/>
    </row>
    <row r="333" spans="3:8">
      <c r="C333" s="157"/>
      <c r="D333" s="156"/>
      <c r="G333" s="157"/>
      <c r="H333" s="157"/>
    </row>
    <row r="334" spans="3:8">
      <c r="C334" s="157"/>
      <c r="D334" s="156"/>
      <c r="G334" s="157"/>
      <c r="H334" s="157"/>
    </row>
    <row r="335" spans="3:8">
      <c r="C335" s="157"/>
      <c r="D335" s="156"/>
      <c r="G335" s="157"/>
      <c r="H335" s="157"/>
    </row>
    <row r="336" spans="3:8">
      <c r="C336" s="157"/>
      <c r="D336" s="156"/>
      <c r="G336" s="157"/>
      <c r="H336" s="157"/>
    </row>
    <row r="337" spans="3:8">
      <c r="C337" s="157"/>
      <c r="D337" s="156"/>
      <c r="G337" s="157"/>
      <c r="H337" s="157"/>
    </row>
    <row r="338" spans="3:8">
      <c r="C338" s="157"/>
      <c r="D338" s="156"/>
      <c r="G338" s="157"/>
      <c r="H338" s="157"/>
    </row>
    <row r="339" spans="3:8">
      <c r="C339" s="157"/>
      <c r="D339" s="156"/>
      <c r="G339" s="157"/>
      <c r="H339" s="157"/>
    </row>
    <row r="340" spans="3:8">
      <c r="C340" s="157"/>
      <c r="D340" s="156"/>
      <c r="G340" s="157"/>
      <c r="H340" s="157"/>
    </row>
    <row r="341" spans="3:8">
      <c r="C341" s="157"/>
      <c r="D341" s="156"/>
      <c r="G341" s="157"/>
      <c r="H341" s="157"/>
    </row>
    <row r="342" spans="3:8">
      <c r="C342" s="157"/>
      <c r="D342" s="156"/>
      <c r="G342" s="157"/>
      <c r="H342" s="157"/>
    </row>
    <row r="343" spans="3:8">
      <c r="C343" s="157"/>
      <c r="D343" s="156"/>
      <c r="G343" s="157"/>
      <c r="H343" s="157"/>
    </row>
    <row r="344" spans="3:8">
      <c r="C344" s="157"/>
      <c r="D344" s="156"/>
      <c r="G344" s="157"/>
      <c r="H344" s="157"/>
    </row>
    <row r="345" spans="3:8">
      <c r="C345" s="157"/>
      <c r="D345" s="156"/>
      <c r="G345" s="157"/>
      <c r="H345" s="157"/>
    </row>
    <row r="346" spans="3:8">
      <c r="C346" s="157"/>
      <c r="D346" s="156"/>
      <c r="G346" s="157"/>
      <c r="H346" s="157"/>
    </row>
    <row r="347" spans="3:8">
      <c r="C347" s="157"/>
      <c r="D347" s="156"/>
      <c r="G347" s="157"/>
      <c r="H347" s="157"/>
    </row>
    <row r="348" spans="3:8">
      <c r="C348" s="157"/>
      <c r="D348" s="156"/>
      <c r="G348" s="157"/>
      <c r="H348" s="157"/>
    </row>
    <row r="349" spans="3:8">
      <c r="C349" s="157"/>
      <c r="D349" s="156"/>
      <c r="G349" s="157"/>
      <c r="H349" s="157"/>
    </row>
    <row r="350" spans="3:8">
      <c r="C350" s="157"/>
      <c r="D350" s="156"/>
      <c r="G350" s="157"/>
      <c r="H350" s="157"/>
    </row>
    <row r="351" spans="3:8">
      <c r="C351" s="157"/>
      <c r="D351" s="156"/>
      <c r="G351" s="157"/>
      <c r="H351" s="157"/>
    </row>
    <row r="352" spans="3:8">
      <c r="C352" s="157"/>
      <c r="D352" s="156"/>
      <c r="G352" s="157"/>
      <c r="H352" s="157"/>
    </row>
    <row r="353" spans="3:8">
      <c r="C353" s="157"/>
      <c r="D353" s="156"/>
      <c r="G353" s="157"/>
      <c r="H353" s="157"/>
    </row>
    <row r="354" spans="3:8">
      <c r="C354" s="157"/>
      <c r="D354" s="156"/>
      <c r="G354" s="157"/>
      <c r="H354" s="157"/>
    </row>
    <row r="355" spans="3:8">
      <c r="C355" s="157"/>
      <c r="D355" s="156"/>
      <c r="G355" s="157"/>
      <c r="H355" s="157"/>
    </row>
    <row r="356" spans="3:8">
      <c r="C356" s="157"/>
      <c r="D356" s="156"/>
      <c r="G356" s="157"/>
      <c r="H356" s="157"/>
    </row>
    <row r="357" spans="3:8">
      <c r="C357" s="157"/>
      <c r="D357" s="156"/>
      <c r="G357" s="157"/>
      <c r="H357" s="157"/>
    </row>
    <row r="358" spans="3:8">
      <c r="C358" s="157"/>
      <c r="D358" s="156"/>
      <c r="G358" s="157"/>
      <c r="H358" s="157"/>
    </row>
    <row r="359" spans="3:8">
      <c r="C359" s="157"/>
      <c r="D359" s="156"/>
      <c r="G359" s="157"/>
      <c r="H359" s="157"/>
    </row>
    <row r="360" spans="3:8">
      <c r="C360" s="157"/>
      <c r="D360" s="156"/>
      <c r="G360" s="157"/>
      <c r="H360" s="157"/>
    </row>
    <row r="361" spans="3:8">
      <c r="C361" s="157"/>
      <c r="D361" s="156"/>
      <c r="G361" s="157"/>
      <c r="H361" s="157"/>
    </row>
    <row r="362" spans="3:8">
      <c r="C362" s="157"/>
      <c r="D362" s="156"/>
      <c r="G362" s="157"/>
      <c r="H362" s="157"/>
    </row>
    <row r="363" spans="3:8">
      <c r="C363" s="157"/>
      <c r="D363" s="156"/>
      <c r="G363" s="157"/>
      <c r="H363" s="157"/>
    </row>
    <row r="364" spans="3:8">
      <c r="C364" s="157"/>
      <c r="D364" s="156"/>
      <c r="G364" s="157"/>
      <c r="H364" s="157"/>
    </row>
    <row r="365" spans="3:8">
      <c r="C365" s="157"/>
      <c r="D365" s="156"/>
      <c r="G365" s="157"/>
      <c r="H365" s="157"/>
    </row>
    <row r="366" spans="3:8">
      <c r="C366" s="157"/>
      <c r="D366" s="156"/>
      <c r="G366" s="157"/>
      <c r="H366" s="157"/>
    </row>
    <row r="367" spans="3:8">
      <c r="C367" s="157"/>
      <c r="D367" s="156"/>
      <c r="G367" s="157"/>
      <c r="H367" s="157"/>
    </row>
    <row r="368" spans="3:8">
      <c r="C368" s="157"/>
      <c r="D368" s="156"/>
      <c r="G368" s="157"/>
      <c r="H368" s="157"/>
    </row>
    <row r="369" spans="3:8">
      <c r="C369" s="157"/>
      <c r="D369" s="156"/>
      <c r="G369" s="157"/>
      <c r="H369" s="157"/>
    </row>
    <row r="370" spans="3:8">
      <c r="C370" s="157"/>
      <c r="D370" s="156"/>
      <c r="G370" s="157"/>
      <c r="H370" s="157"/>
    </row>
    <row r="371" spans="3:8">
      <c r="C371" s="157"/>
      <c r="D371" s="156"/>
      <c r="G371" s="157"/>
      <c r="H371" s="157"/>
    </row>
    <row r="372" spans="3:8">
      <c r="C372" s="157"/>
      <c r="D372" s="156"/>
      <c r="G372" s="157"/>
      <c r="H372" s="157"/>
    </row>
    <row r="373" spans="3:8">
      <c r="C373" s="157"/>
      <c r="D373" s="156"/>
      <c r="G373" s="157"/>
      <c r="H373" s="157"/>
    </row>
    <row r="374" spans="3:8">
      <c r="C374" s="157"/>
      <c r="D374" s="156"/>
      <c r="G374" s="157"/>
      <c r="H374" s="157"/>
    </row>
    <row r="375" spans="3:8">
      <c r="C375" s="157"/>
      <c r="D375" s="156"/>
      <c r="G375" s="157"/>
      <c r="H375" s="157"/>
    </row>
    <row r="376" spans="3:8">
      <c r="C376" s="157"/>
      <c r="D376" s="156"/>
      <c r="G376" s="157"/>
      <c r="H376" s="157"/>
    </row>
    <row r="377" spans="3:8">
      <c r="C377" s="157"/>
      <c r="D377" s="156"/>
      <c r="G377" s="157"/>
      <c r="H377" s="157"/>
    </row>
    <row r="378" spans="3:8">
      <c r="C378" s="157"/>
      <c r="D378" s="156"/>
      <c r="G378" s="157"/>
      <c r="H378" s="157"/>
    </row>
    <row r="379" spans="3:8">
      <c r="C379" s="157"/>
      <c r="D379" s="156"/>
      <c r="G379" s="157"/>
      <c r="H379" s="157"/>
    </row>
    <row r="380" spans="3:8">
      <c r="C380" s="157"/>
      <c r="D380" s="156"/>
      <c r="G380" s="157"/>
      <c r="H380" s="157"/>
    </row>
    <row r="381" spans="3:8">
      <c r="C381" s="157"/>
      <c r="D381" s="156"/>
      <c r="G381" s="157"/>
      <c r="H381" s="157"/>
    </row>
    <row r="382" spans="3:8">
      <c r="C382" s="157"/>
      <c r="D382" s="156"/>
      <c r="G382" s="157"/>
      <c r="H382" s="157"/>
    </row>
    <row r="383" spans="3:8">
      <c r="C383" s="157"/>
      <c r="D383" s="156"/>
      <c r="G383" s="157"/>
      <c r="H383" s="157"/>
    </row>
    <row r="384" spans="3:8">
      <c r="C384" s="157"/>
      <c r="D384" s="156"/>
      <c r="G384" s="157"/>
      <c r="H384" s="157"/>
    </row>
    <row r="385" spans="3:8">
      <c r="C385" s="157"/>
      <c r="D385" s="156"/>
      <c r="G385" s="157"/>
      <c r="H385" s="157"/>
    </row>
    <row r="386" spans="3:8">
      <c r="C386" s="157"/>
      <c r="D386" s="156"/>
      <c r="G386" s="157"/>
      <c r="H386" s="157"/>
    </row>
    <row r="387" spans="3:8">
      <c r="C387" s="157"/>
      <c r="D387" s="156"/>
      <c r="G387" s="157"/>
      <c r="H387" s="157"/>
    </row>
    <row r="388" spans="3:8">
      <c r="C388" s="157"/>
      <c r="D388" s="156"/>
      <c r="G388" s="157"/>
      <c r="H388" s="157"/>
    </row>
    <row r="389" spans="3:8">
      <c r="C389" s="157"/>
      <c r="D389" s="156"/>
      <c r="G389" s="157"/>
      <c r="H389" s="157"/>
    </row>
    <row r="390" spans="3:8">
      <c r="C390" s="157"/>
      <c r="D390" s="156"/>
      <c r="G390" s="157"/>
      <c r="H390" s="157"/>
    </row>
    <row r="391" spans="3:8">
      <c r="C391" s="157"/>
      <c r="D391" s="156"/>
      <c r="G391" s="157"/>
      <c r="H391" s="157"/>
    </row>
    <row r="392" spans="3:8">
      <c r="C392" s="157"/>
      <c r="D392" s="156"/>
      <c r="G392" s="157"/>
      <c r="H392" s="157"/>
    </row>
    <row r="393" spans="3:8">
      <c r="C393" s="157"/>
      <c r="D393" s="156"/>
      <c r="G393" s="157"/>
      <c r="H393" s="157"/>
    </row>
    <row r="394" spans="3:8">
      <c r="C394" s="157"/>
      <c r="D394" s="156"/>
      <c r="G394" s="157"/>
      <c r="H394" s="157"/>
    </row>
    <row r="395" spans="3:8">
      <c r="C395" s="157"/>
      <c r="D395" s="156"/>
      <c r="G395" s="157"/>
      <c r="H395" s="157"/>
    </row>
    <row r="396" spans="3:8">
      <c r="C396" s="157"/>
      <c r="D396" s="156"/>
      <c r="G396" s="157"/>
      <c r="H396" s="157"/>
    </row>
    <row r="397" spans="3:8">
      <c r="C397" s="157"/>
      <c r="D397" s="156"/>
      <c r="G397" s="157"/>
      <c r="H397" s="157"/>
    </row>
    <row r="398" spans="3:8">
      <c r="C398" s="157"/>
      <c r="D398" s="156"/>
      <c r="G398" s="157"/>
      <c r="H398" s="157"/>
    </row>
    <row r="399" spans="3:8">
      <c r="C399" s="157"/>
      <c r="D399" s="156"/>
      <c r="G399" s="157"/>
      <c r="H399" s="157"/>
    </row>
    <row r="400" spans="3:8">
      <c r="C400" s="157"/>
      <c r="D400" s="156"/>
      <c r="G400" s="157"/>
      <c r="H400" s="157"/>
    </row>
    <row r="401" spans="3:8">
      <c r="C401" s="157"/>
      <c r="D401" s="156"/>
      <c r="G401" s="157"/>
      <c r="H401" s="157"/>
    </row>
    <row r="402" spans="3:8">
      <c r="C402" s="157"/>
      <c r="D402" s="156"/>
      <c r="G402" s="157"/>
      <c r="H402" s="157"/>
    </row>
    <row r="403" spans="3:8">
      <c r="C403" s="157"/>
      <c r="D403" s="156"/>
      <c r="G403" s="157"/>
      <c r="H403" s="157"/>
    </row>
    <row r="404" spans="3:8">
      <c r="C404" s="157"/>
      <c r="D404" s="156"/>
      <c r="G404" s="157"/>
      <c r="H404" s="157"/>
    </row>
    <row r="405" spans="3:8">
      <c r="C405" s="157"/>
      <c r="D405" s="156"/>
      <c r="G405" s="157"/>
      <c r="H405" s="157"/>
    </row>
    <row r="406" spans="3:8">
      <c r="C406" s="157"/>
      <c r="D406" s="156"/>
      <c r="G406" s="157"/>
      <c r="H406" s="157"/>
    </row>
    <row r="407" spans="3:8">
      <c r="C407" s="157"/>
      <c r="D407" s="156"/>
      <c r="G407" s="157"/>
      <c r="H407" s="157"/>
    </row>
    <row r="408" spans="3:8">
      <c r="C408" s="157"/>
      <c r="D408" s="156"/>
      <c r="G408" s="157"/>
      <c r="H408" s="157"/>
    </row>
    <row r="409" spans="3:8">
      <c r="C409" s="157"/>
      <c r="D409" s="156"/>
      <c r="G409" s="157"/>
      <c r="H409" s="157"/>
    </row>
    <row r="410" spans="3:8">
      <c r="C410" s="157"/>
      <c r="D410" s="156"/>
      <c r="G410" s="157"/>
      <c r="H410" s="157"/>
    </row>
    <row r="411" spans="3:8">
      <c r="C411" s="157"/>
      <c r="D411" s="156"/>
      <c r="G411" s="157"/>
      <c r="H411" s="157"/>
    </row>
    <row r="412" spans="3:8">
      <c r="C412" s="157"/>
      <c r="D412" s="156"/>
      <c r="G412" s="157"/>
      <c r="H412" s="157"/>
    </row>
    <row r="413" spans="3:8">
      <c r="C413" s="157"/>
      <c r="D413" s="156"/>
      <c r="G413" s="157"/>
      <c r="H413" s="157"/>
    </row>
    <row r="414" spans="3:8">
      <c r="C414" s="157"/>
      <c r="D414" s="156"/>
      <c r="G414" s="157"/>
      <c r="H414" s="157"/>
    </row>
    <row r="415" spans="3:8">
      <c r="C415" s="157"/>
      <c r="D415" s="156"/>
      <c r="G415" s="157"/>
      <c r="H415" s="157"/>
    </row>
    <row r="416" spans="3:8">
      <c r="C416" s="157"/>
      <c r="D416" s="156"/>
      <c r="G416" s="157"/>
      <c r="H416" s="157"/>
    </row>
    <row r="417" spans="3:8">
      <c r="C417" s="157"/>
      <c r="D417" s="156"/>
      <c r="G417" s="157"/>
      <c r="H417" s="157"/>
    </row>
    <row r="418" spans="3:8">
      <c r="C418" s="157"/>
      <c r="D418" s="156"/>
      <c r="G418" s="157"/>
      <c r="H418" s="157"/>
    </row>
    <row r="419" spans="3:8">
      <c r="C419" s="157"/>
      <c r="D419" s="156"/>
      <c r="G419" s="157"/>
      <c r="H419" s="157"/>
    </row>
    <row r="420" spans="3:8">
      <c r="C420" s="157"/>
      <c r="D420" s="156"/>
      <c r="G420" s="157"/>
      <c r="H420" s="157"/>
    </row>
    <row r="421" spans="3:8">
      <c r="C421" s="157"/>
      <c r="D421" s="156"/>
      <c r="G421" s="157"/>
      <c r="H421" s="157"/>
    </row>
    <row r="422" spans="3:8">
      <c r="C422" s="157"/>
      <c r="D422" s="156"/>
      <c r="G422" s="157"/>
      <c r="H422" s="157"/>
    </row>
    <row r="423" spans="3:8">
      <c r="C423" s="157"/>
      <c r="D423" s="156"/>
      <c r="G423" s="157"/>
      <c r="H423" s="157"/>
    </row>
    <row r="424" spans="3:8">
      <c r="C424" s="157"/>
      <c r="D424" s="156"/>
      <c r="G424" s="157"/>
      <c r="H424" s="157"/>
    </row>
    <row r="425" spans="3:8">
      <c r="C425" s="157"/>
      <c r="D425" s="156"/>
      <c r="G425" s="157"/>
      <c r="H425" s="157"/>
    </row>
    <row r="426" spans="3:8">
      <c r="C426" s="157"/>
      <c r="D426" s="156"/>
      <c r="G426" s="157"/>
      <c r="H426" s="157"/>
    </row>
    <row r="427" spans="3:8">
      <c r="C427" s="157"/>
      <c r="D427" s="156"/>
      <c r="G427" s="157"/>
      <c r="H427" s="157"/>
    </row>
    <row r="428" spans="3:8">
      <c r="C428" s="157"/>
      <c r="D428" s="156"/>
      <c r="G428" s="157"/>
      <c r="H428" s="157"/>
    </row>
    <row r="429" spans="3:8">
      <c r="C429" s="157"/>
      <c r="D429" s="156"/>
      <c r="G429" s="157"/>
      <c r="H429" s="157"/>
    </row>
    <row r="430" spans="3:8">
      <c r="C430" s="157"/>
      <c r="D430" s="156"/>
      <c r="G430" s="157"/>
      <c r="H430" s="157"/>
    </row>
    <row r="431" spans="3:8">
      <c r="C431" s="157"/>
      <c r="D431" s="156"/>
      <c r="G431" s="157"/>
      <c r="H431" s="157"/>
    </row>
    <row r="432" spans="3:8">
      <c r="C432" s="157"/>
      <c r="D432" s="156"/>
      <c r="G432" s="157"/>
      <c r="H432" s="157"/>
    </row>
    <row r="433" spans="3:8">
      <c r="C433" s="157"/>
      <c r="D433" s="156"/>
      <c r="G433" s="157"/>
      <c r="H433" s="157"/>
    </row>
    <row r="434" spans="3:8">
      <c r="C434" s="157"/>
      <c r="D434" s="156"/>
      <c r="G434" s="157"/>
      <c r="H434" s="157"/>
    </row>
    <row r="435" spans="3:8">
      <c r="C435" s="157"/>
      <c r="D435" s="156"/>
      <c r="G435" s="157"/>
      <c r="H435" s="157"/>
    </row>
    <row r="436" spans="3:8">
      <c r="C436" s="157"/>
      <c r="D436" s="156"/>
      <c r="G436" s="157"/>
      <c r="H436" s="157"/>
    </row>
    <row r="437" spans="3:8">
      <c r="C437" s="157"/>
      <c r="D437" s="156"/>
      <c r="G437" s="157"/>
      <c r="H437" s="157"/>
    </row>
    <row r="438" spans="3:8">
      <c r="C438" s="157"/>
      <c r="D438" s="156"/>
      <c r="G438" s="157"/>
      <c r="H438" s="157"/>
    </row>
    <row r="439" spans="3:8">
      <c r="C439" s="157"/>
      <c r="D439" s="156"/>
      <c r="G439" s="157"/>
      <c r="H439" s="157"/>
    </row>
    <row r="440" spans="3:8">
      <c r="C440" s="157"/>
      <c r="D440" s="156"/>
      <c r="G440" s="157"/>
      <c r="H440" s="157"/>
    </row>
    <row r="441" spans="3:8">
      <c r="C441" s="157"/>
      <c r="D441" s="156"/>
      <c r="G441" s="157"/>
      <c r="H441" s="157"/>
    </row>
    <row r="442" spans="3:8">
      <c r="C442" s="157"/>
      <c r="D442" s="156"/>
      <c r="G442" s="157"/>
      <c r="H442" s="157"/>
    </row>
    <row r="443" spans="3:8">
      <c r="C443" s="157"/>
      <c r="D443" s="156"/>
      <c r="G443" s="157"/>
      <c r="H443" s="157"/>
    </row>
    <row r="444" spans="3:8">
      <c r="C444" s="157"/>
      <c r="D444" s="156"/>
      <c r="G444" s="157"/>
      <c r="H444" s="157"/>
    </row>
    <row r="445" spans="3:8">
      <c r="C445" s="157"/>
      <c r="D445" s="156"/>
      <c r="G445" s="157"/>
      <c r="H445" s="157"/>
    </row>
    <row r="446" spans="3:8">
      <c r="C446" s="157"/>
      <c r="D446" s="156"/>
      <c r="G446" s="157"/>
      <c r="H446" s="157"/>
    </row>
    <row r="447" spans="3:8">
      <c r="C447" s="157"/>
      <c r="D447" s="156"/>
      <c r="G447" s="157"/>
      <c r="H447" s="157"/>
    </row>
    <row r="448" spans="3:8">
      <c r="C448" s="157"/>
      <c r="D448" s="156"/>
      <c r="G448" s="157"/>
      <c r="H448" s="157"/>
    </row>
    <row r="449" spans="3:8">
      <c r="C449" s="157"/>
      <c r="D449" s="156"/>
      <c r="G449" s="157"/>
      <c r="H449" s="157"/>
    </row>
    <row r="450" spans="3:8">
      <c r="C450" s="157"/>
      <c r="D450" s="156"/>
      <c r="G450" s="157"/>
      <c r="H450" s="157"/>
    </row>
    <row r="451" spans="3:8">
      <c r="C451" s="157"/>
      <c r="D451" s="156"/>
      <c r="G451" s="157"/>
      <c r="H451" s="157"/>
    </row>
    <row r="452" spans="3:8">
      <c r="C452" s="157"/>
      <c r="D452" s="156"/>
      <c r="G452" s="157"/>
      <c r="H452" s="157"/>
    </row>
    <row r="453" spans="3:8">
      <c r="C453" s="157"/>
      <c r="D453" s="156"/>
      <c r="G453" s="157"/>
      <c r="H453" s="157"/>
    </row>
  </sheetData>
  <sheetProtection sheet="1" objects="1" scenarios="1"/>
  <mergeCells count="2">
    <mergeCell ref="A1:B1"/>
    <mergeCell ref="E1:F1"/>
  </mergeCells>
  <pageMargins left="0.7" right="0.7" top="0.78740157499999996" bottom="0.78740157499999996" header="0.3" footer="0.3"/>
  <pageSetup paperSize="9" scale="79" orientation="portrait" r:id="rId1"/>
  <colBreaks count="1" manualBreakCount="1">
    <brk id="4" max="49"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Finanzplan!$E$12:$AN$12</xm:f>
          </x14:formula1>
          <xm:sqref>C5:D453 G5:H453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6D609DE3DB7BF43B7D7040C65C3ACE7" ma:contentTypeVersion="16" ma:contentTypeDescription="Ein neues Dokument erstellen." ma:contentTypeScope="" ma:versionID="db1f16642bb000768f8220307920dfad">
  <xsd:schema xmlns:xsd="http://www.w3.org/2001/XMLSchema" xmlns:xs="http://www.w3.org/2001/XMLSchema" xmlns:p="http://schemas.microsoft.com/office/2006/metadata/properties" xmlns:ns2="5871442d-0bf3-4572-9be3-d90520e0e91a" xmlns:ns3="4b6da8ad-5299-4b6f-b8b9-953a370ebfdd" targetNamespace="http://schemas.microsoft.com/office/2006/metadata/properties" ma:root="true" ma:fieldsID="3df7cb10cc33a7c66308b334f6069e9d" ns2:_="" ns3:_="">
    <xsd:import namespace="5871442d-0bf3-4572-9be3-d90520e0e91a"/>
    <xsd:import namespace="4b6da8ad-5299-4b6f-b8b9-953a370ebf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1442d-0bf3-4572-9be3-d90520e0e9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88906588-d924-40ba-ac3b-8140351eb3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6da8ad-5299-4b6f-b8b9-953a370ebfdd"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871442d-0bf3-4572-9be3-d90520e0e9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190360-2662-4AF9-820F-B5C93AB24AA3}"/>
</file>

<file path=customXml/itemProps2.xml><?xml version="1.0" encoding="utf-8"?>
<ds:datastoreItem xmlns:ds="http://schemas.openxmlformats.org/officeDocument/2006/customXml" ds:itemID="{D98739B9-D40F-460C-B340-7F1524392E6F}"/>
</file>

<file path=customXml/itemProps3.xml><?xml version="1.0" encoding="utf-8"?>
<ds:datastoreItem xmlns:ds="http://schemas.openxmlformats.org/officeDocument/2006/customXml" ds:itemID="{87833D7F-8DFE-4761-9F31-14822B2C21BA}"/>
</file>

<file path=docProps/app.xml><?xml version="1.0" encoding="utf-8"?>
<Properties xmlns="http://schemas.openxmlformats.org/officeDocument/2006/extended-properties" xmlns:vt="http://schemas.openxmlformats.org/officeDocument/2006/docPropsVTypes">
  <Application>Microsoft Excel Online</Application>
  <Manager/>
  <Company>L-Bank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Lauer, Johannes (Werk15)</dc:creator>
  <cp:keywords/>
  <dc:description/>
  <cp:lastModifiedBy>Sebastian Gartmann</cp:lastModifiedBy>
  <cp:revision/>
  <dcterms:created xsi:type="dcterms:W3CDTF">2022-05-18T09:40:20Z</dcterms:created>
  <dcterms:modified xsi:type="dcterms:W3CDTF">2023-03-27T10:08:34Z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0x01010086D609DE3DB7BF43B7D7040C65C3ACE7</vt:lpwstr>
  </property>
  <property fmtid="{D5CDD505-2E9C-101B-9397-08002B2CF9AE}" pid="3" name="MediaServiceImageTags">
    <vt:lpwstr/>
  </property>
</Properties>
</file>